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2"/>
  </bookViews>
  <sheets>
    <sheet name="Группа раннего возраста" sheetId="1" r:id="rId1"/>
    <sheet name="Астана стар " sheetId="3" r:id="rId2"/>
    <sheet name="Байкунур стар" sheetId="4" r:id="rId3"/>
    <sheet name="Байконур под" sheetId="5" r:id="rId4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"/>
  <c r="D41"/>
  <c r="GR26" i="5"/>
  <c r="GR27" s="1"/>
  <c r="GQ26"/>
  <c r="GQ27" s="1"/>
  <c r="GP26"/>
  <c r="GP27" s="1"/>
  <c r="GO26"/>
  <c r="GO27" s="1"/>
  <c r="GN26"/>
  <c r="GN27" s="1"/>
  <c r="GM26"/>
  <c r="GM27" s="1"/>
  <c r="GL26"/>
  <c r="GL27" s="1"/>
  <c r="GK26"/>
  <c r="GK27" s="1"/>
  <c r="GJ26"/>
  <c r="GJ27" s="1"/>
  <c r="GI26"/>
  <c r="GI27" s="1"/>
  <c r="GH26"/>
  <c r="GH27" s="1"/>
  <c r="GG26"/>
  <c r="GG27" s="1"/>
  <c r="GF26"/>
  <c r="GF27" s="1"/>
  <c r="GE26"/>
  <c r="GE27" s="1"/>
  <c r="GD26"/>
  <c r="GD27" s="1"/>
  <c r="GC26"/>
  <c r="GC27" s="1"/>
  <c r="E50" s="1"/>
  <c r="D50" s="1"/>
  <c r="GB26"/>
  <c r="GB27" s="1"/>
  <c r="E49" s="1"/>
  <c r="D49" s="1"/>
  <c r="GA26"/>
  <c r="GA27" s="1"/>
  <c r="E48" s="1"/>
  <c r="FZ26"/>
  <c r="FZ27" s="1"/>
  <c r="FY26"/>
  <c r="FY27" s="1"/>
  <c r="FX26"/>
  <c r="FX27" s="1"/>
  <c r="FW26"/>
  <c r="FW27" s="1"/>
  <c r="FV26"/>
  <c r="FV27" s="1"/>
  <c r="FU26"/>
  <c r="FU27" s="1"/>
  <c r="FT26"/>
  <c r="FT27" s="1"/>
  <c r="FS26"/>
  <c r="FS27" s="1"/>
  <c r="FR26"/>
  <c r="FR27" s="1"/>
  <c r="FQ26"/>
  <c r="FQ27" s="1"/>
  <c r="FP26"/>
  <c r="FP27" s="1"/>
  <c r="FO26"/>
  <c r="FO27" s="1"/>
  <c r="FN26"/>
  <c r="FN27" s="1"/>
  <c r="FM26"/>
  <c r="FM27" s="1"/>
  <c r="FL26"/>
  <c r="FL27" s="1"/>
  <c r="FK26"/>
  <c r="FK27" s="1"/>
  <c r="M46" s="1"/>
  <c r="L46" s="1"/>
  <c r="FJ26"/>
  <c r="FJ27" s="1"/>
  <c r="FI26"/>
  <c r="FI27" s="1"/>
  <c r="M44" s="1"/>
  <c r="FH26"/>
  <c r="FH27" s="1"/>
  <c r="FG26"/>
  <c r="FG27" s="1"/>
  <c r="FF26"/>
  <c r="FF27" s="1"/>
  <c r="FE26"/>
  <c r="FE27" s="1"/>
  <c r="FD26"/>
  <c r="FD27" s="1"/>
  <c r="FC26"/>
  <c r="FC27" s="1"/>
  <c r="FB26"/>
  <c r="FB27" s="1"/>
  <c r="FA26"/>
  <c r="FA27" s="1"/>
  <c r="EZ26"/>
  <c r="EZ27" s="1"/>
  <c r="EY26"/>
  <c r="EY27" s="1"/>
  <c r="EX26"/>
  <c r="EX27" s="1"/>
  <c r="EW26"/>
  <c r="EW27" s="1"/>
  <c r="EV26"/>
  <c r="EV27" s="1"/>
  <c r="EU26"/>
  <c r="EU27" s="1"/>
  <c r="ET26"/>
  <c r="ET27" s="1"/>
  <c r="ES26"/>
  <c r="ES27" s="1"/>
  <c r="K46" s="1"/>
  <c r="J46" s="1"/>
  <c r="ER26"/>
  <c r="ER27" s="1"/>
  <c r="EQ26"/>
  <c r="EQ27" s="1"/>
  <c r="K44" s="1"/>
  <c r="EP26"/>
  <c r="EP27" s="1"/>
  <c r="EO26"/>
  <c r="EO27" s="1"/>
  <c r="EN26"/>
  <c r="EN27" s="1"/>
  <c r="EM26"/>
  <c r="EM27" s="1"/>
  <c r="EL26"/>
  <c r="EL27" s="1"/>
  <c r="EK26"/>
  <c r="EK27" s="1"/>
  <c r="EJ26"/>
  <c r="EJ27" s="1"/>
  <c r="EI26"/>
  <c r="EI27" s="1"/>
  <c r="EH26"/>
  <c r="EH27" s="1"/>
  <c r="EG26"/>
  <c r="EG27" s="1"/>
  <c r="EF26"/>
  <c r="EF27" s="1"/>
  <c r="EE26"/>
  <c r="EE27" s="1"/>
  <c r="ED26"/>
  <c r="ED27" s="1"/>
  <c r="EC26"/>
  <c r="EC27" s="1"/>
  <c r="EB26"/>
  <c r="EB27" s="1"/>
  <c r="EA26"/>
  <c r="EA27" s="1"/>
  <c r="I46" s="1"/>
  <c r="H46" s="1"/>
  <c r="DZ26"/>
  <c r="DZ27" s="1"/>
  <c r="DY26"/>
  <c r="DY27" s="1"/>
  <c r="I44" s="1"/>
  <c r="DX26"/>
  <c r="DX27" s="1"/>
  <c r="DW26"/>
  <c r="DW27" s="1"/>
  <c r="DV26"/>
  <c r="DV27" s="1"/>
  <c r="DU26"/>
  <c r="DU27" s="1"/>
  <c r="DT26"/>
  <c r="DT27" s="1"/>
  <c r="DS26"/>
  <c r="DS27" s="1"/>
  <c r="DR26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G46" s="1"/>
  <c r="F46" s="1"/>
  <c r="DH26"/>
  <c r="DH27" s="1"/>
  <c r="DG26"/>
  <c r="DG27" s="1"/>
  <c r="G44" s="1"/>
  <c r="DF26"/>
  <c r="DF27" s="1"/>
  <c r="DE26"/>
  <c r="DE27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Q27" s="1"/>
  <c r="E46" s="1"/>
  <c r="D46" s="1"/>
  <c r="CP26"/>
  <c r="CP27" s="1"/>
  <c r="CO26"/>
  <c r="CO27" s="1"/>
  <c r="E44" s="1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BZ26"/>
  <c r="BZ27" s="1"/>
  <c r="BY26"/>
  <c r="BY27" s="1"/>
  <c r="E41" s="1"/>
  <c r="D41" s="1"/>
  <c r="BX26"/>
  <c r="BX27" s="1"/>
  <c r="BW26"/>
  <c r="BW27" s="1"/>
  <c r="E39" s="1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BL26"/>
  <c r="BL27" s="1"/>
  <c r="BK26"/>
  <c r="BK27" s="1"/>
  <c r="BJ26"/>
  <c r="BJ27" s="1"/>
  <c r="BI26"/>
  <c r="BI27" s="1"/>
  <c r="BH26"/>
  <c r="BH27" s="1"/>
  <c r="BG26"/>
  <c r="BG27" s="1"/>
  <c r="I37" s="1"/>
  <c r="H37" s="1"/>
  <c r="BF26"/>
  <c r="BF27" s="1"/>
  <c r="BE26"/>
  <c r="BE27" s="1"/>
  <c r="I35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AV26"/>
  <c r="AV27" s="1"/>
  <c r="AU26"/>
  <c r="AU27" s="1"/>
  <c r="AT26"/>
  <c r="AT27" s="1"/>
  <c r="AS26"/>
  <c r="AS27" s="1"/>
  <c r="AR26"/>
  <c r="AR27" s="1"/>
  <c r="AQ26"/>
  <c r="AQ27" s="1"/>
  <c r="AP26"/>
  <c r="AP27" s="1"/>
  <c r="AO26"/>
  <c r="AO27" s="1"/>
  <c r="G37" s="1"/>
  <c r="F37" s="1"/>
  <c r="AN26"/>
  <c r="AN27" s="1"/>
  <c r="AM26"/>
  <c r="AM27" s="1"/>
  <c r="G35" s="1"/>
  <c r="AL26"/>
  <c r="AL27" s="1"/>
  <c r="AK26"/>
  <c r="AK27" s="1"/>
  <c r="AJ26"/>
  <c r="AJ27" s="1"/>
  <c r="AI26"/>
  <c r="AI27" s="1"/>
  <c r="AH26"/>
  <c r="AH27" s="1"/>
  <c r="AG26"/>
  <c r="AG27" s="1"/>
  <c r="AF26"/>
  <c r="AF27" s="1"/>
  <c r="AE26"/>
  <c r="AE27" s="1"/>
  <c r="AD26"/>
  <c r="AD27" s="1"/>
  <c r="AC26"/>
  <c r="AC27" s="1"/>
  <c r="AB26"/>
  <c r="AB27" s="1"/>
  <c r="AA26"/>
  <c r="AA27" s="1"/>
  <c r="Z26"/>
  <c r="Z27" s="1"/>
  <c r="Y26"/>
  <c r="Y27" s="1"/>
  <c r="X26"/>
  <c r="X27" s="1"/>
  <c r="W26"/>
  <c r="W27" s="1"/>
  <c r="E37" s="1"/>
  <c r="D37" s="1"/>
  <c r="V26"/>
  <c r="V27" s="1"/>
  <c r="U26"/>
  <c r="U27" s="1"/>
  <c r="E35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E32" s="1"/>
  <c r="D32" s="1"/>
  <c r="D26"/>
  <c r="D27" s="1"/>
  <c r="C26"/>
  <c r="C27" s="1"/>
  <c r="E30" s="1"/>
  <c r="E44" i="4"/>
  <c r="D46"/>
  <c r="M41"/>
  <c r="K41"/>
  <c r="J41" s="1"/>
  <c r="I41"/>
  <c r="H41" s="1"/>
  <c r="G41"/>
  <c r="F41" s="1"/>
  <c r="E41"/>
  <c r="M40"/>
  <c r="K40"/>
  <c r="J40" s="1"/>
  <c r="I40"/>
  <c r="G40"/>
  <c r="F40" s="1"/>
  <c r="E40"/>
  <c r="L42"/>
  <c r="K39"/>
  <c r="J42" s="1"/>
  <c r="I39"/>
  <c r="H42" s="1"/>
  <c r="G39"/>
  <c r="F42" s="1"/>
  <c r="E39"/>
  <c r="E36"/>
  <c r="E35"/>
  <c r="E34"/>
  <c r="D37" s="1"/>
  <c r="H32"/>
  <c r="G32"/>
  <c r="E32"/>
  <c r="D32" s="1"/>
  <c r="I31"/>
  <c r="G31"/>
  <c r="E31"/>
  <c r="I30"/>
  <c r="G30"/>
  <c r="F33" s="1"/>
  <c r="FK21"/>
  <c r="FK22" s="1"/>
  <c r="FJ21"/>
  <c r="FJ22" s="1"/>
  <c r="FI21"/>
  <c r="FI22" s="1"/>
  <c r="FH21"/>
  <c r="FH22" s="1"/>
  <c r="FG21"/>
  <c r="FG22" s="1"/>
  <c r="FF21"/>
  <c r="FF22" s="1"/>
  <c r="FE21"/>
  <c r="FE22" s="1"/>
  <c r="FD21"/>
  <c r="FD22" s="1"/>
  <c r="FC21"/>
  <c r="FC22" s="1"/>
  <c r="FB21"/>
  <c r="FB22" s="1"/>
  <c r="FA21"/>
  <c r="FA22" s="1"/>
  <c r="EZ21"/>
  <c r="EZ22" s="1"/>
  <c r="EY21"/>
  <c r="EY22" s="1"/>
  <c r="EX21"/>
  <c r="EX22" s="1"/>
  <c r="EW21"/>
  <c r="EW22" s="1"/>
  <c r="EV21"/>
  <c r="EV22" s="1"/>
  <c r="EU21"/>
  <c r="EU22" s="1"/>
  <c r="ET21"/>
  <c r="ET22" s="1"/>
  <c r="ES21"/>
  <c r="ES22" s="1"/>
  <c r="ER21"/>
  <c r="ER22" s="1"/>
  <c r="EQ21"/>
  <c r="EQ22" s="1"/>
  <c r="EP21"/>
  <c r="EP22" s="1"/>
  <c r="EO21"/>
  <c r="EO22" s="1"/>
  <c r="EN21"/>
  <c r="EN22" s="1"/>
  <c r="EM21"/>
  <c r="EM22" s="1"/>
  <c r="EL21"/>
  <c r="EL22" s="1"/>
  <c r="EK21"/>
  <c r="EK22" s="1"/>
  <c r="EJ21"/>
  <c r="EJ22" s="1"/>
  <c r="EI21"/>
  <c r="EI22" s="1"/>
  <c r="EH21"/>
  <c r="EH22" s="1"/>
  <c r="EG21"/>
  <c r="EG22" s="1"/>
  <c r="EF21"/>
  <c r="EF22" s="1"/>
  <c r="EE21"/>
  <c r="EE22" s="1"/>
  <c r="ED21"/>
  <c r="ED22" s="1"/>
  <c r="EC21"/>
  <c r="EC22" s="1"/>
  <c r="EB21"/>
  <c r="EB22" s="1"/>
  <c r="EA21"/>
  <c r="EA22" s="1"/>
  <c r="DZ21"/>
  <c r="DZ22" s="1"/>
  <c r="DY21"/>
  <c r="DY22" s="1"/>
  <c r="DX21"/>
  <c r="DX22" s="1"/>
  <c r="DW21"/>
  <c r="DW22" s="1"/>
  <c r="DV21"/>
  <c r="DV22" s="1"/>
  <c r="DU21"/>
  <c r="DU22" s="1"/>
  <c r="DT21"/>
  <c r="DT22" s="1"/>
  <c r="DS21"/>
  <c r="DS22" s="1"/>
  <c r="DR21"/>
  <c r="DR22" s="1"/>
  <c r="DQ21"/>
  <c r="DQ22" s="1"/>
  <c r="DP21"/>
  <c r="DP22" s="1"/>
  <c r="DO21"/>
  <c r="DO22" s="1"/>
  <c r="DN21"/>
  <c r="DN22" s="1"/>
  <c r="DM21"/>
  <c r="DM22" s="1"/>
  <c r="DL21"/>
  <c r="DL22" s="1"/>
  <c r="DK21"/>
  <c r="DK22" s="1"/>
  <c r="DJ21"/>
  <c r="DJ22" s="1"/>
  <c r="DI21"/>
  <c r="DI22" s="1"/>
  <c r="DH21"/>
  <c r="DH22" s="1"/>
  <c r="DG21"/>
  <c r="DG22" s="1"/>
  <c r="DF21"/>
  <c r="DF22" s="1"/>
  <c r="DE21"/>
  <c r="DE22" s="1"/>
  <c r="DD21"/>
  <c r="DD22" s="1"/>
  <c r="DC21"/>
  <c r="DC22" s="1"/>
  <c r="DB21"/>
  <c r="DB22" s="1"/>
  <c r="DA21"/>
  <c r="DA22" s="1"/>
  <c r="CZ21"/>
  <c r="CZ22" s="1"/>
  <c r="CY21"/>
  <c r="CY22" s="1"/>
  <c r="CX21"/>
  <c r="CX22" s="1"/>
  <c r="CW21"/>
  <c r="CW22" s="1"/>
  <c r="CV21"/>
  <c r="CV22" s="1"/>
  <c r="CU21"/>
  <c r="CU22" s="1"/>
  <c r="CT21"/>
  <c r="CT22" s="1"/>
  <c r="CS21"/>
  <c r="CS22" s="1"/>
  <c r="CR21"/>
  <c r="CR22" s="1"/>
  <c r="CQ21"/>
  <c r="CQ22" s="1"/>
  <c r="CP21"/>
  <c r="CP22" s="1"/>
  <c r="CO21"/>
  <c r="CO22" s="1"/>
  <c r="CN21"/>
  <c r="CN22" s="1"/>
  <c r="CM21"/>
  <c r="CM22" s="1"/>
  <c r="CL21"/>
  <c r="CL22" s="1"/>
  <c r="CK21"/>
  <c r="CK22" s="1"/>
  <c r="CJ21"/>
  <c r="CJ22" s="1"/>
  <c r="CI21"/>
  <c r="CI22" s="1"/>
  <c r="CH21"/>
  <c r="CH22" s="1"/>
  <c r="CG21"/>
  <c r="CG22" s="1"/>
  <c r="CF21"/>
  <c r="CF22" s="1"/>
  <c r="CE21"/>
  <c r="CE22" s="1"/>
  <c r="CD21"/>
  <c r="CD22" s="1"/>
  <c r="CC21"/>
  <c r="CC22" s="1"/>
  <c r="CB21"/>
  <c r="CB22" s="1"/>
  <c r="CA21"/>
  <c r="CA22" s="1"/>
  <c r="BZ21"/>
  <c r="BZ22" s="1"/>
  <c r="BY21"/>
  <c r="BY22" s="1"/>
  <c r="BX21"/>
  <c r="BX22" s="1"/>
  <c r="BW21"/>
  <c r="BW22" s="1"/>
  <c r="BV21"/>
  <c r="BV22" s="1"/>
  <c r="BU21"/>
  <c r="BU22" s="1"/>
  <c r="BT21"/>
  <c r="BT22" s="1"/>
  <c r="BS21"/>
  <c r="BS22" s="1"/>
  <c r="BR21"/>
  <c r="BR22" s="1"/>
  <c r="BQ21"/>
  <c r="BQ22" s="1"/>
  <c r="BP21"/>
  <c r="BP22" s="1"/>
  <c r="BO21"/>
  <c r="BO22" s="1"/>
  <c r="BN21"/>
  <c r="BN22" s="1"/>
  <c r="BM21"/>
  <c r="BM22" s="1"/>
  <c r="BL21"/>
  <c r="BL22" s="1"/>
  <c r="BK21"/>
  <c r="BK22" s="1"/>
  <c r="BJ21"/>
  <c r="BJ22" s="1"/>
  <c r="BI21"/>
  <c r="BI22" s="1"/>
  <c r="BH21"/>
  <c r="BH22" s="1"/>
  <c r="BG21"/>
  <c r="BG22" s="1"/>
  <c r="BF21"/>
  <c r="BF22" s="1"/>
  <c r="BE21"/>
  <c r="BE22" s="1"/>
  <c r="BD21"/>
  <c r="BD22" s="1"/>
  <c r="BC21"/>
  <c r="BC22" s="1"/>
  <c r="BB21"/>
  <c r="BB22" s="1"/>
  <c r="BA21"/>
  <c r="BA22" s="1"/>
  <c r="AZ21"/>
  <c r="AZ22" s="1"/>
  <c r="AY21"/>
  <c r="AY22" s="1"/>
  <c r="AX21"/>
  <c r="AX22" s="1"/>
  <c r="AW21"/>
  <c r="AW22" s="1"/>
  <c r="AV21"/>
  <c r="AV22" s="1"/>
  <c r="AU21"/>
  <c r="AU22" s="1"/>
  <c r="AT21"/>
  <c r="AT22" s="1"/>
  <c r="AS21"/>
  <c r="AS22" s="1"/>
  <c r="AR21"/>
  <c r="AR22" s="1"/>
  <c r="AQ21"/>
  <c r="AQ22" s="1"/>
  <c r="AP21"/>
  <c r="AP22" s="1"/>
  <c r="AO21"/>
  <c r="AO22" s="1"/>
  <c r="AN21"/>
  <c r="AN22" s="1"/>
  <c r="AM21"/>
  <c r="AM22" s="1"/>
  <c r="AL21"/>
  <c r="AL22" s="1"/>
  <c r="AK21"/>
  <c r="AK22" s="1"/>
  <c r="AJ21"/>
  <c r="AJ22" s="1"/>
  <c r="AI21"/>
  <c r="AI22" s="1"/>
  <c r="AH21"/>
  <c r="AH22" s="1"/>
  <c r="AG21"/>
  <c r="AG22" s="1"/>
  <c r="AF21"/>
  <c r="AF22" s="1"/>
  <c r="AE21"/>
  <c r="AE22" s="1"/>
  <c r="AD21"/>
  <c r="AD22" s="1"/>
  <c r="AC21"/>
  <c r="AC22" s="1"/>
  <c r="AB21"/>
  <c r="AB22" s="1"/>
  <c r="AA21"/>
  <c r="AA22" s="1"/>
  <c r="Z21"/>
  <c r="Z22" s="1"/>
  <c r="Y21"/>
  <c r="Y22" s="1"/>
  <c r="X21"/>
  <c r="X22" s="1"/>
  <c r="W21"/>
  <c r="W22" s="1"/>
  <c r="V21"/>
  <c r="V22" s="1"/>
  <c r="U21"/>
  <c r="U22" s="1"/>
  <c r="T21"/>
  <c r="T22" s="1"/>
  <c r="S21"/>
  <c r="S22" s="1"/>
  <c r="R21"/>
  <c r="R22" s="1"/>
  <c r="Q21"/>
  <c r="Q22" s="1"/>
  <c r="P21"/>
  <c r="P22" s="1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D21"/>
  <c r="D22" s="1"/>
  <c r="E26" s="1"/>
  <c r="D26" s="1"/>
  <c r="C21"/>
  <c r="C22" s="1"/>
  <c r="E31" i="5" l="1"/>
  <c r="D31" s="1"/>
  <c r="E36"/>
  <c r="D36" s="1"/>
  <c r="G36"/>
  <c r="F36" s="1"/>
  <c r="I36"/>
  <c r="H36" s="1"/>
  <c r="E40"/>
  <c r="D40" s="1"/>
  <c r="E45"/>
  <c r="D45" s="1"/>
  <c r="G45"/>
  <c r="F45" s="1"/>
  <c r="I45"/>
  <c r="H45" s="1"/>
  <c r="K45"/>
  <c r="J45" s="1"/>
  <c r="M45"/>
  <c r="L45" s="1"/>
  <c r="D30"/>
  <c r="D33" s="1"/>
  <c r="D35"/>
  <c r="D38" s="1"/>
  <c r="E38"/>
  <c r="F35"/>
  <c r="F38" s="1"/>
  <c r="H35"/>
  <c r="H38" s="1"/>
  <c r="I38"/>
  <c r="D39"/>
  <c r="D42" s="1"/>
  <c r="D44"/>
  <c r="D47" s="1"/>
  <c r="E47"/>
  <c r="F44"/>
  <c r="F47" s="1"/>
  <c r="H44"/>
  <c r="H47" s="1"/>
  <c r="I47"/>
  <c r="J44"/>
  <c r="J47" s="1"/>
  <c r="L44"/>
  <c r="L47" s="1"/>
  <c r="M47"/>
  <c r="D48"/>
  <c r="D51" s="1"/>
  <c r="E51"/>
  <c r="D33" i="4"/>
  <c r="H33"/>
  <c r="E33"/>
  <c r="G33"/>
  <c r="I33"/>
  <c r="E37"/>
  <c r="E42"/>
  <c r="G42"/>
  <c r="I42"/>
  <c r="K42"/>
  <c r="M42"/>
  <c r="E46"/>
  <c r="E25"/>
  <c r="D25" s="1"/>
  <c r="E27"/>
  <c r="D27" s="1"/>
  <c r="K47" i="5" l="1"/>
  <c r="G47"/>
  <c r="E42"/>
  <c r="G38"/>
  <c r="E33"/>
  <c r="D59" i="3" l="1"/>
  <c r="D60"/>
  <c r="D58"/>
  <c r="L55"/>
  <c r="L56"/>
  <c r="L54"/>
  <c r="J55"/>
  <c r="J56"/>
  <c r="J54"/>
  <c r="H55"/>
  <c r="H56"/>
  <c r="H54"/>
  <c r="F55"/>
  <c r="F56"/>
  <c r="F54"/>
  <c r="D55"/>
  <c r="D56"/>
  <c r="D54"/>
  <c r="D50"/>
  <c r="D51"/>
  <c r="D49"/>
  <c r="H46"/>
  <c r="H47"/>
  <c r="H45"/>
  <c r="F46"/>
  <c r="F47"/>
  <c r="F45"/>
  <c r="D46"/>
  <c r="D47"/>
  <c r="D45"/>
  <c r="D41"/>
  <c r="D40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C37"/>
  <c r="EI36" l="1"/>
  <c r="FK36" l="1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H36"/>
  <c r="EG36"/>
  <c r="EF36"/>
  <c r="EE36"/>
  <c r="ED36"/>
  <c r="EC36"/>
  <c r="EB36"/>
  <c r="EA36"/>
  <c r="DZ36"/>
  <c r="DY36"/>
  <c r="DX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E60" i="3"/>
  <c r="E59"/>
  <c r="E58"/>
  <c r="M54"/>
  <c r="M55"/>
  <c r="M56"/>
  <c r="K54"/>
  <c r="K55"/>
  <c r="K56"/>
  <c r="I54"/>
  <c r="I55"/>
  <c r="I56"/>
  <c r="G54"/>
  <c r="G55"/>
  <c r="G56"/>
  <c r="E54"/>
  <c r="E55"/>
  <c r="E56"/>
  <c r="E49"/>
  <c r="E50"/>
  <c r="E51"/>
  <c r="E47"/>
  <c r="E46"/>
  <c r="E41"/>
  <c r="I45"/>
  <c r="I46"/>
  <c r="I47"/>
  <c r="G46"/>
  <c r="G47"/>
  <c r="E45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0" i="3"/>
  <c r="E55" i="1"/>
  <c r="D55" s="1"/>
  <c r="E62"/>
  <c r="D62" s="1"/>
  <c r="E42" i="3"/>
  <c r="D42" s="1"/>
  <c r="E54" i="1"/>
  <c r="D54" s="1"/>
  <c r="E63"/>
  <c r="D63" s="1"/>
  <c r="E64"/>
  <c r="D64" s="1"/>
  <c r="H48" i="3" l="1"/>
  <c r="I48"/>
  <c r="G45"/>
  <c r="E44" i="1"/>
  <c r="D44" s="1"/>
  <c r="D47" s="1"/>
  <c r="M57" i="3"/>
  <c r="K57"/>
  <c r="H57"/>
  <c r="I57"/>
  <c r="G57"/>
  <c r="F57"/>
  <c r="G48"/>
  <c r="E48"/>
  <c r="E57"/>
  <c r="E61"/>
  <c r="D48"/>
  <c r="D61"/>
  <c r="F61" i="1"/>
  <c r="G61"/>
  <c r="F49"/>
  <c r="F52" s="1"/>
  <c r="G52"/>
  <c r="D56"/>
  <c r="D65"/>
  <c r="D43" i="3"/>
  <c r="E43"/>
  <c r="D57"/>
  <c r="E52"/>
  <c r="D52"/>
  <c r="E56" i="1"/>
  <c r="D61"/>
  <c r="E65"/>
  <c r="E52"/>
  <c r="E61"/>
  <c r="D52"/>
  <c r="F48" i="3" l="1"/>
  <c r="E47" i="1"/>
</calcChain>
</file>

<file path=xl/sharedStrings.xml><?xml version="1.0" encoding="utf-8"?>
<sst xmlns="http://schemas.openxmlformats.org/spreadsheetml/2006/main" count="1412" uniqueCount="866">
  <si>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</si>
  <si>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</si>
  <si>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</si>
  <si>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</si>
  <si>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</si>
  <si>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</si>
  <si>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</si>
  <si>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</si>
  <si>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</si>
  <si>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</si>
  <si>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</si>
  <si>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</si>
  <si>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</si>
  <si>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</si>
  <si>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</si>
  <si>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</si>
  <si>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</si>
  <si>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</si>
  <si>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</si>
  <si>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</si>
  <si>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</si>
  <si>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</si>
  <si>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</si>
  <si>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</si>
  <si>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</si>
  <si>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</si>
  <si>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</si>
  <si>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</si>
  <si>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</si>
  <si>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</si>
  <si>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</si>
  <si>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</si>
  <si>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</si>
  <si>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</si>
  <si>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</si>
  <si>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</si>
  <si>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</si>
  <si>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</si>
  <si>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</si>
  <si>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</si>
  <si>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</si>
  <si>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</si>
  <si>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</si>
  <si>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</si>
  <si>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</si>
  <si>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</si>
  <si>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</si>
  <si>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</si>
  <si>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</si>
  <si>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</si>
  <si>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</si>
  <si>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</si>
  <si>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</si>
  <si>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</si>
  <si>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</si>
  <si>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</si>
  <si>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</si>
  <si>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</si>
  <si>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</si>
  <si>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</si>
  <si>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</si>
  <si>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</si>
  <si>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</si>
  <si>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</si>
  <si>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</si>
  <si>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</si>
  <si>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</si>
  <si>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</si>
  <si>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</si>
  <si>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</si>
  <si>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</si>
  <si>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</si>
  <si>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</si>
  <si>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</si>
  <si>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</si>
  <si>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</si>
  <si>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</si>
  <si>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</si>
  <si>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</si>
  <si>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</si>
  <si>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</si>
  <si>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</si>
  <si>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</si>
  <si>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</si>
  <si>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</si>
  <si>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</si>
  <si>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</si>
  <si>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</si>
  <si>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</si>
  <si>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</si>
  <si>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</si>
  <si>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</si>
  <si>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</si>
  <si>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</si>
  <si>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</si>
  <si>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</si>
  <si>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</si>
  <si>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</si>
  <si>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</si>
  <si>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</si>
  <si>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</si>
  <si>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</si>
  <si>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</si>
  <si>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</si>
  <si>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</si>
  <si>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</si>
  <si>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</si>
  <si>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</si>
  <si>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</si>
  <si>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</si>
  <si>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</si>
  <si>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</si>
  <si>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</si>
  <si>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</si>
  <si>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</si>
  <si>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</si>
  <si>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</si>
  <si>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</si>
  <si>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</si>
  <si>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</si>
  <si>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</si>
  <si>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</si>
  <si>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</si>
  <si>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</si>
  <si>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</si>
  <si>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</si>
  <si>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</si>
  <si>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</si>
  <si>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</si>
  <si>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</si>
  <si>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</si>
  <si>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</si>
  <si>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</si>
  <si>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</si>
  <si>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</si>
  <si>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</si>
  <si>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</si>
  <si>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</si>
  <si>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</si>
  <si>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</si>
  <si>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</si>
  <si>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</si>
  <si>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</si>
  <si>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</si>
  <si>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</si>
  <si>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</si>
  <si>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</si>
  <si>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</si>
  <si>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</si>
  <si>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</si>
  <si>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</si>
  <si>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</si>
  <si>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</si>
  <si>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</si>
  <si>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</si>
  <si>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</si>
  <si>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</si>
  <si>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</si>
  <si>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</si>
  <si>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</si>
  <si>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</si>
  <si>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</si>
  <si>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</si>
  <si>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</si>
  <si>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</si>
  <si>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</si>
  <si>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</si>
  <si>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</si>
  <si>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</si>
  <si>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</si>
  <si>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</si>
  <si>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</si>
  <si>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</si>
  <si>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</si>
  <si>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</si>
  <si>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</si>
  <si>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</si>
  <si>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</si>
  <si>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</si>
  <si>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</si>
  <si>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</si>
  <si>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</si>
  <si>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</si>
  <si>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</si>
  <si>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</si>
  <si>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</si>
  <si>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</si>
  <si>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</si>
  <si>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</si>
  <si>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</si>
  <si>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</si>
  <si>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</si>
  <si>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</si>
  <si>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</si>
  <si>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</si>
  <si>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</si>
  <si>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</si>
  <si>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</si>
  <si>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</si>
  <si>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</si>
  <si>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</si>
  <si>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</si>
  <si>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</si>
  <si>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</si>
  <si>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</si>
  <si>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</si>
  <si>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</si>
  <si>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</si>
  <si>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</si>
  <si>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</si>
  <si>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</si>
  <si>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</si>
  <si>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</si>
  <si>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</si>
  <si>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</si>
  <si>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</si>
  <si>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</si>
  <si>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</si>
  <si>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</si>
  <si>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</si>
  <si>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</si>
  <si>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</si>
  <si>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</si>
  <si>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</si>
  <si>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</si>
  <si>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</si>
  <si>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</si>
  <si>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</si>
  <si>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</si>
  <si>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</si>
  <si>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</si>
  <si>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</si>
  <si>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</si>
  <si>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</si>
  <si>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</si>
  <si>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</si>
  <si>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</si>
  <si>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</si>
  <si>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</si>
  <si>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</si>
  <si>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</si>
  <si>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</si>
  <si>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</si>
  <si>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</si>
  <si>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</si>
  <si>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</si>
  <si>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</si>
  <si>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</si>
  <si>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</si>
  <si>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</si>
  <si>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</si>
  <si>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</si>
  <si>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</si>
  <si>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</si>
  <si>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</si>
  <si>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</si>
  <si>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</si>
  <si>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</si>
  <si>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</si>
  <si>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</si>
  <si>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</si>
  <si>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</si>
  <si>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</si>
  <si>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</si>
  <si>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</si>
  <si>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</si>
  <si>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</si>
  <si>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</si>
  <si>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</si>
  <si>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</si>
  <si>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</si>
  <si>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</si>
  <si>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</si>
  <si>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</si>
  <si>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</si>
  <si>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</si>
  <si>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</si>
  <si>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</si>
  <si>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</si>
  <si>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</si>
  <si>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</si>
  <si>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</si>
  <si>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</si>
  <si>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</si>
  <si>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</si>
  <si>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</si>
  <si>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</si>
  <si>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</si>
  <si>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</si>
  <si>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</si>
  <si>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</si>
  <si>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</si>
  <si>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</si>
  <si>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</si>
  <si>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</si>
  <si>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</si>
  <si>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</si>
  <si>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</si>
  <si>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</si>
  <si>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</si>
  <si>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</si>
  <si>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</si>
  <si>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</si>
  <si>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</si>
  <si>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</si>
  <si>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</si>
  <si>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</si>
  <si>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</si>
  <si>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</si>
  <si>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</si>
  <si>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</si>
  <si>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</si>
  <si>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</si>
  <si>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</si>
  <si>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</si>
  <si>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</si>
  <si>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</si>
  <si>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</si>
  <si>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</si>
  <si>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</si>
  <si>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</si>
  <si>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</si>
  <si>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</si>
  <si>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</si>
  <si>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</si>
  <si>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</si>
  <si>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</si>
  <si>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</si>
  <si>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</si>
  <si>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</si>
  <si>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</si>
  <si>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</si>
  <si>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</si>
  <si>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</si>
  <si>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</si>
  <si>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</si>
  <si>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</si>
  <si>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</si>
  <si>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</si>
  <si>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</si>
  <si>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</si>
  <si>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</si>
  <si>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</si>
  <si>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</si>
  <si>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</si>
  <si>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</si>
  <si>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</si>
  <si>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</si>
  <si>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</si>
  <si>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</si>
  <si>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</si>
  <si>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</si>
  <si>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</si>
  <si>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</si>
  <si>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</si>
  <si>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</si>
  <si>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</si>
  <si>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</si>
  <si>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</si>
  <si>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</si>
  <si>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</si>
  <si>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</si>
  <si>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</si>
  <si>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</si>
  <si>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</si>
  <si>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</si>
  <si>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</si>
  <si>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</si>
  <si>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</si>
  <si>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</si>
  <si>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</si>
  <si>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</si>
  <si>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</si>
  <si>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</si>
  <si>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</si>
  <si>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</si>
  <si>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</si>
  <si>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</si>
  <si>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</si>
  <si>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</si>
  <si>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</si>
  <si>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</si>
  <si>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</si>
  <si>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</si>
  <si>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</si>
  <si>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</si>
  <si>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</si>
  <si>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</si>
  <si>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</si>
  <si>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</si>
  <si>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</si>
  <si>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</si>
  <si>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</si>
  <si>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</si>
  <si>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</si>
  <si>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</si>
  <si>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</si>
  <si>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</si>
  <si>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</si>
  <si>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</si>
  <si>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</si>
  <si>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</si>
  <si>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</si>
  <si>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</si>
  <si>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</si>
  <si>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</si>
  <si>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</si>
  <si>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</si>
  <si>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</si>
  <si>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</si>
  <si>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</si>
  <si>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</si>
  <si>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</si>
  <si>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</si>
  <si>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</si>
  <si>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</si>
  <si>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</si>
  <si>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</si>
  <si>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</si>
  <si>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</si>
  <si>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</si>
  <si>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</si>
  <si>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</si>
  <si>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</si>
  <si>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</si>
  <si>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</si>
  <si>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</si>
  <si>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</si>
  <si>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</si>
  <si>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</si>
  <si>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</si>
  <si>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</si>
  <si>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</si>
  <si>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</si>
  <si>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</si>
  <si>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</si>
  <si>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</si>
  <si>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</si>
  <si>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</si>
  <si>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</si>
  <si>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</si>
  <si>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</si>
  <si>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</si>
  <si>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</si>
  <si>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</si>
  <si>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</si>
  <si>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</si>
  <si>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</si>
  <si>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</si>
  <si>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</si>
  <si>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</si>
  <si>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</si>
  <si>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</si>
  <si>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</si>
  <si>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</si>
  <si>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</si>
  <si>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</si>
  <si>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</si>
  <si>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</si>
  <si>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</si>
  <si>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</si>
  <si>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</si>
  <si>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</si>
  <si>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</si>
  <si>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</si>
  <si>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</si>
  <si>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</si>
  <si>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</si>
  <si>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</si>
  <si>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</si>
  <si>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</si>
  <si>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</si>
  <si>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</si>
  <si>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</si>
  <si>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</si>
  <si>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</si>
  <si>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</si>
  <si>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</si>
  <si>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</si>
  <si>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</si>
  <si>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</si>
  <si>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</si>
  <si>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</si>
  <si>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</si>
  <si>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</si>
  <si>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</si>
  <si>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</si>
  <si>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</si>
  <si>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</si>
  <si>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</si>
  <si>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</si>
  <si>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</si>
  <si>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</si>
  <si>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</si>
  <si>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</si>
  <si>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</si>
  <si>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</si>
  <si>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</si>
  <si>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</si>
  <si>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</si>
  <si>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</si>
  <si>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Гричаная Полина Андреевна </t>
  </si>
  <si>
    <t xml:space="preserve">Мусаев Аммар Даниярович </t>
  </si>
  <si>
    <t xml:space="preserve">Гусманова Динара Алиевна  </t>
  </si>
  <si>
    <t xml:space="preserve">Кузьмина Юлия Александровна </t>
  </si>
  <si>
    <t xml:space="preserve">Кульмуханова Аделина Адельхановна   </t>
  </si>
  <si>
    <t xml:space="preserve"> Брязкало Данила Артёмович   </t>
  </si>
  <si>
    <t>Белкина София Евгеньевна</t>
  </si>
  <si>
    <t>Антонов Демид</t>
  </si>
  <si>
    <t xml:space="preserve">Калашникова Злата Георгиевна </t>
  </si>
  <si>
    <t xml:space="preserve">Қанжағали Ұлан Нұрланұлы </t>
  </si>
  <si>
    <t xml:space="preserve">Овчинникова Амалия Анатольевна </t>
  </si>
  <si>
    <t xml:space="preserve">  Балтабай Азиза Әлиқызы  </t>
  </si>
  <si>
    <t>Колосова Валерия Николаевна</t>
  </si>
  <si>
    <t>Кульмуханова Аделина Адельхановна</t>
  </si>
  <si>
    <t xml:space="preserve">Қанатқали Айхан Айболұлы  </t>
  </si>
  <si>
    <t xml:space="preserve">Абай Ақәділ Досболұлы </t>
  </si>
  <si>
    <t>МЕРЕКОВ МУХАМЕДЖАН АДЛЕТОВИЧ</t>
  </si>
  <si>
    <t>СЕРІК МЕДИНА   АРЫСТАНҚЫЗЫ</t>
  </si>
  <si>
    <t xml:space="preserve">Мирякуп Райым  </t>
  </si>
  <si>
    <t xml:space="preserve">Милан Хабиб Темірланұлы </t>
  </si>
  <si>
    <t xml:space="preserve">Дәуренұлы Ералы           </t>
  </si>
  <si>
    <t xml:space="preserve">Уразаева Айлана Азаматовна </t>
  </si>
  <si>
    <t>2023-2024</t>
  </si>
  <si>
    <t>Астана</t>
  </si>
  <si>
    <t>2023-2024г</t>
  </si>
  <si>
    <t>Байконур</t>
  </si>
  <si>
    <t xml:space="preserve">Салахова Милана Шамильевна </t>
  </si>
  <si>
    <t>Бақтыгерей Айеркем Талғатқызы</t>
  </si>
  <si>
    <t>Гончарова Тамара Игоревна</t>
  </si>
  <si>
    <t>Ислямгалиева Айлин Данияровна</t>
  </si>
  <si>
    <t>Нагорный Илья Иванович</t>
  </si>
  <si>
    <t>Садыкова Данелия Руслановна</t>
  </si>
  <si>
    <t xml:space="preserve">                                  Учебный год:                                Группа: _____________                 Период: ___________________ Сроки проведения:______________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</si>
  <si>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</si>
  <si>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</si>
  <si>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</si>
  <si>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</si>
  <si>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</si>
  <si>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</si>
  <si>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</si>
  <si>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</si>
  <si>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</si>
  <si>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</si>
  <si>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</si>
  <si>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</si>
  <si>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</si>
  <si>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</si>
  <si>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</si>
  <si>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</si>
  <si>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</si>
  <si>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</si>
  <si>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</si>
  <si>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</si>
  <si>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</si>
  <si>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</si>
  <si>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</si>
  <si>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</si>
  <si>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</si>
  <si>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</si>
  <si>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</si>
  <si>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</si>
  <si>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</si>
  <si>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</si>
  <si>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</si>
  <si>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</si>
  <si>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</si>
  <si>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</si>
  <si>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</si>
  <si>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</si>
  <si>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</si>
  <si>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</si>
  <si>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</si>
  <si>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</si>
  <si>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</si>
  <si>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</si>
  <si>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</si>
  <si>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</si>
  <si>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</si>
  <si>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</si>
  <si>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</si>
  <si>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</si>
  <si>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</si>
  <si>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</si>
  <si>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</si>
  <si>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</si>
  <si>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</si>
  <si>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</si>
  <si>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</si>
  <si>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</si>
  <si>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</si>
  <si>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</si>
  <si>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</si>
  <si>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</si>
  <si>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</si>
  <si>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</si>
  <si>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</si>
  <si>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</si>
  <si>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</si>
  <si>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</si>
  <si>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</si>
  <si>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</si>
  <si>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</si>
  <si>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</si>
  <si>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</si>
  <si>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</si>
  <si>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</si>
  <si>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</si>
  <si>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</si>
  <si>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</si>
  <si>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</si>
  <si>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</si>
  <si>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</si>
  <si>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</si>
  <si>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</si>
  <si>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</si>
  <si>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</si>
  <si>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</si>
  <si>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</si>
  <si>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</si>
  <si>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</si>
  <si>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</si>
  <si>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</si>
  <si>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</si>
  <si>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</si>
  <si>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</si>
  <si>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</si>
  <si>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</si>
  <si>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</si>
  <si>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</si>
  <si>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</si>
  <si>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</si>
  <si>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</si>
  <si>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</si>
  <si>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</si>
  <si>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</si>
  <si>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</si>
  <si>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</si>
  <si>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</si>
  <si>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</si>
  <si>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</si>
  <si>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</si>
  <si>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</si>
  <si>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</si>
  <si>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</si>
  <si>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</si>
  <si>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</si>
  <si>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</si>
  <si>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</si>
  <si>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</si>
  <si>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</si>
  <si>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</si>
  <si>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</si>
  <si>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</si>
  <si>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</si>
  <si>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</si>
  <si>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</si>
  <si>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</si>
  <si>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</si>
  <si>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</si>
  <si>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</si>
  <si>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</si>
  <si>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</si>
  <si>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</si>
  <si>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</si>
  <si>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</si>
  <si>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</si>
  <si>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</si>
  <si>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</si>
  <si>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</si>
  <si>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</si>
  <si>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</si>
  <si>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</si>
  <si>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</si>
  <si>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</si>
  <si>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</si>
  <si>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</si>
  <si>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</si>
  <si>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</si>
  <si>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</si>
  <si>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</si>
  <si>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</si>
  <si>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</si>
  <si>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</si>
  <si>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</si>
  <si>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</si>
  <si>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</si>
  <si>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</si>
  <si>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</si>
  <si>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</si>
  <si>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</si>
  <si>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</si>
  <si>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</si>
  <si>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</si>
  <si>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</si>
  <si>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</si>
  <si>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</si>
  <si>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</si>
  <si>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</si>
  <si>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</si>
  <si>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</si>
  <si>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</si>
  <si>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</si>
  <si>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</si>
  <si>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</si>
  <si>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</si>
  <si>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</si>
  <si>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</si>
  <si>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</si>
  <si>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</si>
  <si>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</si>
  <si>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</si>
  <si>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</si>
  <si>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</si>
  <si>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</si>
  <si>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</si>
  <si>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</si>
  <si>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</si>
  <si>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</si>
  <si>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</si>
  <si>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</si>
  <si>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</si>
  <si>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</si>
  <si>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</si>
  <si>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</si>
  <si>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</si>
  <si>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</si>
  <si>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</si>
  <si>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</si>
  <si>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</si>
  <si>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</si>
  <si>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</si>
  <si>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</si>
  <si>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</si>
  <si>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</si>
  <si>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</si>
  <si>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</si>
  <si>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</si>
  <si>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</si>
  <si>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</si>
  <si>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</si>
  <si>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</si>
  <si>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</si>
  <si>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</si>
  <si>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</si>
  <si>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</si>
  <si>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</si>
  <si>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</si>
  <si>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</si>
  <si>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</si>
  <si>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</si>
  <si>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</si>
  <si>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</si>
  <si>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</si>
  <si>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</si>
  <si>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</si>
  <si>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</si>
  <si>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</si>
  <si>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</si>
  <si>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</si>
  <si>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</si>
  <si>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</si>
  <si>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</si>
  <si>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</si>
  <si>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</si>
  <si>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</si>
  <si>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</si>
  <si>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</si>
  <si>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</si>
  <si>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</si>
  <si>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</si>
  <si>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</si>
  <si>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</si>
  <si>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</si>
  <si>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</si>
  <si>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</si>
  <si>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</si>
  <si>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</si>
  <si>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</si>
  <si>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</si>
  <si>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</si>
  <si>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</si>
  <si>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</si>
  <si>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</si>
  <si>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</si>
  <si>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</si>
  <si>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</si>
  <si>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</si>
  <si>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</si>
  <si>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</si>
  <si>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</si>
  <si>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</si>
  <si>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</si>
  <si>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</si>
  <si>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</si>
  <si>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</si>
  <si>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</si>
  <si>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</si>
  <si>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</si>
  <si>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</si>
  <si>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</si>
  <si>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</si>
  <si>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</si>
  <si>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</si>
  <si>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</si>
  <si>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</si>
  <si>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</si>
  <si>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</si>
  <si>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</si>
  <si>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</si>
  <si>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</si>
  <si>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</si>
  <si>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</si>
  <si>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</si>
  <si>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</si>
  <si>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</si>
  <si>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</si>
  <si>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</si>
  <si>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</si>
  <si>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</si>
  <si>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</si>
  <si>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</si>
  <si>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</si>
  <si>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</si>
  <si>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</si>
  <si>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</si>
  <si>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</si>
  <si>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</si>
  <si>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</si>
  <si>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</si>
  <si>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</si>
  <si>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</si>
  <si>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</si>
  <si>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</si>
  <si>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</si>
  <si>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</si>
  <si>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</si>
  <si>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</si>
  <si>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</si>
  <si>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</si>
  <si>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</si>
  <si>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</si>
  <si>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</si>
  <si>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</si>
  <si>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</si>
  <si>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</si>
  <si>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Бериков Альтаир Альбертович</t>
  </si>
  <si>
    <t>Винар Захар Сергеевич</t>
  </si>
  <si>
    <t>Гаврилина Кира Владимировна</t>
  </si>
  <si>
    <t>Газимов Амир Максимович</t>
  </si>
  <si>
    <t>Грицанова Анжела Алексеевна</t>
  </si>
  <si>
    <t>Дельмухаметов Родион Радмирович</t>
  </si>
  <si>
    <t>Ибрашев Аманат Ардакович</t>
  </si>
  <si>
    <t>Калашников Никола Александрович</t>
  </si>
  <si>
    <t>Кубидинова Ляйсан Кудратовна</t>
  </si>
  <si>
    <t>Сидорин Богдан Александрович</t>
  </si>
  <si>
    <t>Сорокин Марк Владимирович</t>
  </si>
  <si>
    <t>Хрокалов Марк Артемович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</si>
  <si>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</si>
  <si>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</si>
  <si>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</si>
  <si>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</si>
  <si>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</si>
  <si>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</si>
  <si>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   Учебный год: 2023-2024г                             Группа: Байконур               Период: Стартвый    Сроки проведения: сентябрь</t>
  </si>
  <si>
    <t xml:space="preserve">Мулакаев Салим Расулувич 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</si>
</sst>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Border="1"/>
    <xf numFmtId="0" fontId="1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0" fontId="3" fillId="0" borderId="3" xfId="0" applyFont="1" applyBorder="1" applyAlignment="1">
      <alignment horizontal="center" wrapText="1"/>
    </xf>
    <xf numFmtId="0" fontId="0" fillId="0" borderId="21" xfId="0" applyBorder="1"/>
    <xf numFmtId="0" fontId="0" fillId="0" borderId="4" xfId="0" applyBorder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20" fillId="3" borderId="2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" fontId="20" fillId="3" borderId="1" xfId="0" applyNumberFormat="1" applyFont="1" applyFill="1" applyBorder="1" applyAlignment="1">
      <alignment horizontal="center"/>
    </xf>
    <xf numFmtId="0" fontId="20" fillId="0" borderId="0" xfId="0" applyFont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4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" fontId="14" fillId="3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07" t="s">
        <v>301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2" t="s">
        <v>498</v>
      </c>
      <c r="DN2" s="132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92" t="s">
        <v>0</v>
      </c>
      <c r="B4" s="92" t="s">
        <v>72</v>
      </c>
      <c r="C4" s="126" t="s">
        <v>192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19" t="s">
        <v>194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103" t="s">
        <v>381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9" t="s">
        <v>197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1"/>
      <c r="DA4" s="115" t="s">
        <v>199</v>
      </c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16"/>
    </row>
    <row r="5" spans="1:119" ht="15.6" customHeight="1">
      <c r="A5" s="92"/>
      <c r="B5" s="92"/>
      <c r="C5" s="97" t="s">
        <v>193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/>
      <c r="X5" s="104" t="s">
        <v>195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29" t="s">
        <v>196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41" t="s">
        <v>31</v>
      </c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17" t="s">
        <v>198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4" t="s">
        <v>42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38" t="s">
        <v>200</v>
      </c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40"/>
    </row>
    <row r="6" spans="1:119" ht="15" customHeight="1">
      <c r="A6" s="92"/>
      <c r="B6" s="92"/>
      <c r="C6" s="119" t="s">
        <v>304</v>
      </c>
      <c r="D6" s="120"/>
      <c r="E6" s="120"/>
      <c r="F6" s="120"/>
      <c r="G6" s="120"/>
      <c r="H6" s="120"/>
      <c r="I6" s="120"/>
      <c r="J6" s="120"/>
      <c r="K6" s="120"/>
      <c r="L6" s="103" t="s">
        <v>321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2" t="s">
        <v>304</v>
      </c>
      <c r="Y6" s="102"/>
      <c r="Z6" s="102"/>
      <c r="AA6" s="102"/>
      <c r="AB6" s="102"/>
      <c r="AC6" s="102"/>
      <c r="AD6" s="102"/>
      <c r="AE6" s="102"/>
      <c r="AF6" s="102"/>
      <c r="AG6" s="103" t="s">
        <v>321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2" t="s">
        <v>304</v>
      </c>
      <c r="AT6" s="102"/>
      <c r="AU6" s="102"/>
      <c r="AV6" s="102"/>
      <c r="AW6" s="102"/>
      <c r="AX6" s="102"/>
      <c r="AY6" s="103" t="s">
        <v>321</v>
      </c>
      <c r="AZ6" s="103"/>
      <c r="BA6" s="103"/>
      <c r="BB6" s="103"/>
      <c r="BC6" s="103"/>
      <c r="BD6" s="103"/>
      <c r="BE6" s="103"/>
      <c r="BF6" s="103"/>
      <c r="BG6" s="103"/>
      <c r="BH6" s="102" t="s">
        <v>304</v>
      </c>
      <c r="BI6" s="102"/>
      <c r="BJ6" s="102"/>
      <c r="BK6" s="102"/>
      <c r="BL6" s="102"/>
      <c r="BM6" s="102"/>
      <c r="BN6" s="103" t="s">
        <v>321</v>
      </c>
      <c r="BO6" s="103"/>
      <c r="BP6" s="103"/>
      <c r="BQ6" s="103"/>
      <c r="BR6" s="103"/>
      <c r="BS6" s="103"/>
      <c r="BT6" s="103"/>
      <c r="BU6" s="103"/>
      <c r="BV6" s="103"/>
      <c r="BW6" s="102" t="s">
        <v>304</v>
      </c>
      <c r="BX6" s="102"/>
      <c r="BY6" s="102"/>
      <c r="BZ6" s="102"/>
      <c r="CA6" s="102"/>
      <c r="CB6" s="102"/>
      <c r="CC6" s="103" t="s">
        <v>321</v>
      </c>
      <c r="CD6" s="103"/>
      <c r="CE6" s="103"/>
      <c r="CF6" s="103"/>
      <c r="CG6" s="103"/>
      <c r="CH6" s="103"/>
      <c r="CI6" s="122" t="s">
        <v>304</v>
      </c>
      <c r="CJ6" s="123"/>
      <c r="CK6" s="123"/>
      <c r="CL6" s="123"/>
      <c r="CM6" s="123"/>
      <c r="CN6" s="123"/>
      <c r="CO6" s="123"/>
      <c r="CP6" s="123"/>
      <c r="CQ6" s="123"/>
      <c r="CR6" s="120" t="s">
        <v>321</v>
      </c>
      <c r="CS6" s="120"/>
      <c r="CT6" s="120"/>
      <c r="CU6" s="120"/>
      <c r="CV6" s="120"/>
      <c r="CW6" s="120"/>
      <c r="CX6" s="120"/>
      <c r="CY6" s="120"/>
      <c r="CZ6" s="121"/>
      <c r="DA6" s="122" t="s">
        <v>304</v>
      </c>
      <c r="DB6" s="123"/>
      <c r="DC6" s="123"/>
      <c r="DD6" s="123"/>
      <c r="DE6" s="123"/>
      <c r="DF6" s="134"/>
      <c r="DG6" s="135" t="s">
        <v>321</v>
      </c>
      <c r="DH6" s="136"/>
      <c r="DI6" s="136"/>
      <c r="DJ6" s="136"/>
      <c r="DK6" s="136"/>
      <c r="DL6" s="136"/>
      <c r="DM6" s="136"/>
      <c r="DN6" s="136"/>
      <c r="DO6" s="137"/>
    </row>
    <row r="7" spans="1:119" ht="10.15" hidden="1" customHeight="1">
      <c r="A7" s="92"/>
      <c r="B7" s="9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92"/>
      <c r="B8" s="9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92"/>
      <c r="B9" s="9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92"/>
      <c r="B10" s="9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92"/>
      <c r="B11" s="9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92"/>
      <c r="B12" s="92"/>
      <c r="C12" s="94" t="s">
        <v>12</v>
      </c>
      <c r="D12" s="95" t="s">
        <v>2</v>
      </c>
      <c r="E12" s="95" t="s">
        <v>3</v>
      </c>
      <c r="F12" s="95" t="s">
        <v>16</v>
      </c>
      <c r="G12" s="95" t="s">
        <v>4</v>
      </c>
      <c r="H12" s="95" t="s">
        <v>5</v>
      </c>
      <c r="I12" s="95" t="s">
        <v>13</v>
      </c>
      <c r="J12" s="95" t="s">
        <v>6</v>
      </c>
      <c r="K12" s="95" t="s">
        <v>7</v>
      </c>
      <c r="L12" s="95" t="s">
        <v>17</v>
      </c>
      <c r="M12" s="95" t="s">
        <v>6</v>
      </c>
      <c r="N12" s="95" t="s">
        <v>7</v>
      </c>
      <c r="O12" s="95" t="s">
        <v>14</v>
      </c>
      <c r="P12" s="95" t="s">
        <v>8</v>
      </c>
      <c r="Q12" s="95" t="s">
        <v>1</v>
      </c>
      <c r="R12" s="95" t="s">
        <v>15</v>
      </c>
      <c r="S12" s="95" t="s">
        <v>3</v>
      </c>
      <c r="T12" s="95" t="s">
        <v>9</v>
      </c>
      <c r="U12" s="95" t="s">
        <v>18</v>
      </c>
      <c r="V12" s="95" t="s">
        <v>3</v>
      </c>
      <c r="W12" s="95" t="s">
        <v>9</v>
      </c>
      <c r="X12" s="95" t="s">
        <v>19</v>
      </c>
      <c r="Y12" s="95"/>
      <c r="Z12" s="95"/>
      <c r="AA12" s="97" t="s">
        <v>20</v>
      </c>
      <c r="AB12" s="98"/>
      <c r="AC12" s="94"/>
      <c r="AD12" s="97" t="s">
        <v>21</v>
      </c>
      <c r="AE12" s="98"/>
      <c r="AF12" s="94"/>
      <c r="AG12" s="95" t="s">
        <v>22</v>
      </c>
      <c r="AH12" s="95"/>
      <c r="AI12" s="95"/>
      <c r="AJ12" s="95" t="s">
        <v>23</v>
      </c>
      <c r="AK12" s="95"/>
      <c r="AL12" s="95"/>
      <c r="AM12" s="95" t="s">
        <v>24</v>
      </c>
      <c r="AN12" s="95"/>
      <c r="AO12" s="95"/>
      <c r="AP12" s="96" t="s">
        <v>25</v>
      </c>
      <c r="AQ12" s="96"/>
      <c r="AR12" s="96"/>
      <c r="AS12" s="95" t="s">
        <v>26</v>
      </c>
      <c r="AT12" s="95"/>
      <c r="AU12" s="95"/>
      <c r="AV12" s="95" t="s">
        <v>27</v>
      </c>
      <c r="AW12" s="95"/>
      <c r="AX12" s="95"/>
      <c r="AY12" s="96" t="s">
        <v>28</v>
      </c>
      <c r="AZ12" s="96"/>
      <c r="BA12" s="96"/>
      <c r="BB12" s="95" t="s">
        <v>29</v>
      </c>
      <c r="BC12" s="95"/>
      <c r="BD12" s="95"/>
      <c r="BE12" s="95" t="s">
        <v>30</v>
      </c>
      <c r="BF12" s="95"/>
      <c r="BG12" s="95"/>
      <c r="BH12" s="99" t="s">
        <v>74</v>
      </c>
      <c r="BI12" s="100"/>
      <c r="BJ12" s="101"/>
      <c r="BK12" s="99" t="s">
        <v>75</v>
      </c>
      <c r="BL12" s="100"/>
      <c r="BM12" s="101"/>
      <c r="BN12" s="99" t="s">
        <v>76</v>
      </c>
      <c r="BO12" s="100"/>
      <c r="BP12" s="101"/>
      <c r="BQ12" s="96" t="s">
        <v>77</v>
      </c>
      <c r="BR12" s="96"/>
      <c r="BS12" s="96"/>
      <c r="BT12" s="96" t="s">
        <v>78</v>
      </c>
      <c r="BU12" s="96"/>
      <c r="BV12" s="96"/>
      <c r="BW12" s="96" t="s">
        <v>32</v>
      </c>
      <c r="BX12" s="96"/>
      <c r="BY12" s="96"/>
      <c r="BZ12" s="96" t="s">
        <v>33</v>
      </c>
      <c r="CA12" s="96"/>
      <c r="CB12" s="96"/>
      <c r="CC12" s="96" t="s">
        <v>34</v>
      </c>
      <c r="CD12" s="96"/>
      <c r="CE12" s="96"/>
      <c r="CF12" s="96" t="s">
        <v>35</v>
      </c>
      <c r="CG12" s="96"/>
      <c r="CH12" s="96"/>
      <c r="CI12" s="96" t="s">
        <v>36</v>
      </c>
      <c r="CJ12" s="96"/>
      <c r="CK12" s="96"/>
      <c r="CL12" s="96" t="s">
        <v>37</v>
      </c>
      <c r="CM12" s="96"/>
      <c r="CN12" s="96"/>
      <c r="CO12" s="96" t="s">
        <v>38</v>
      </c>
      <c r="CP12" s="96"/>
      <c r="CQ12" s="96"/>
      <c r="CR12" s="96" t="s">
        <v>39</v>
      </c>
      <c r="CS12" s="96"/>
      <c r="CT12" s="96"/>
      <c r="CU12" s="96" t="s">
        <v>40</v>
      </c>
      <c r="CV12" s="96"/>
      <c r="CW12" s="96"/>
      <c r="CX12" s="96" t="s">
        <v>41</v>
      </c>
      <c r="CY12" s="96"/>
      <c r="CZ12" s="96"/>
      <c r="DA12" s="96" t="s">
        <v>79</v>
      </c>
      <c r="DB12" s="96"/>
      <c r="DC12" s="96"/>
      <c r="DD12" s="96" t="s">
        <v>80</v>
      </c>
      <c r="DE12" s="96"/>
      <c r="DF12" s="96"/>
      <c r="DG12" s="96" t="s">
        <v>81</v>
      </c>
      <c r="DH12" s="96"/>
      <c r="DI12" s="96"/>
      <c r="DJ12" s="96" t="s">
        <v>82</v>
      </c>
      <c r="DK12" s="96"/>
      <c r="DL12" s="96"/>
      <c r="DM12" s="96" t="s">
        <v>83</v>
      </c>
      <c r="DN12" s="96"/>
      <c r="DO12" s="96"/>
    </row>
    <row r="13" spans="1:119" ht="56.25" customHeight="1">
      <c r="A13" s="92"/>
      <c r="B13" s="93"/>
      <c r="C13" s="91" t="s">
        <v>303</v>
      </c>
      <c r="D13" s="91"/>
      <c r="E13" s="91"/>
      <c r="F13" s="91" t="s">
        <v>494</v>
      </c>
      <c r="G13" s="91"/>
      <c r="H13" s="91"/>
      <c r="I13" s="91" t="s">
        <v>89</v>
      </c>
      <c r="J13" s="91"/>
      <c r="K13" s="91"/>
      <c r="L13" s="89" t="s">
        <v>307</v>
      </c>
      <c r="M13" s="89"/>
      <c r="N13" s="89"/>
      <c r="O13" s="89" t="s">
        <v>308</v>
      </c>
      <c r="P13" s="89"/>
      <c r="Q13" s="89"/>
      <c r="R13" s="89" t="s">
        <v>311</v>
      </c>
      <c r="S13" s="89"/>
      <c r="T13" s="89"/>
      <c r="U13" s="89" t="s">
        <v>313</v>
      </c>
      <c r="V13" s="89"/>
      <c r="W13" s="89"/>
      <c r="X13" s="89" t="s">
        <v>314</v>
      </c>
      <c r="Y13" s="89"/>
      <c r="Z13" s="89"/>
      <c r="AA13" s="90" t="s">
        <v>316</v>
      </c>
      <c r="AB13" s="90"/>
      <c r="AC13" s="90"/>
      <c r="AD13" s="89" t="s">
        <v>317</v>
      </c>
      <c r="AE13" s="89"/>
      <c r="AF13" s="89"/>
      <c r="AG13" s="90" t="s">
        <v>322</v>
      </c>
      <c r="AH13" s="90"/>
      <c r="AI13" s="90"/>
      <c r="AJ13" s="89" t="s">
        <v>324</v>
      </c>
      <c r="AK13" s="89"/>
      <c r="AL13" s="89"/>
      <c r="AM13" s="89" t="s">
        <v>328</v>
      </c>
      <c r="AN13" s="89"/>
      <c r="AO13" s="89"/>
      <c r="AP13" s="89" t="s">
        <v>331</v>
      </c>
      <c r="AQ13" s="89"/>
      <c r="AR13" s="89"/>
      <c r="AS13" s="89" t="s">
        <v>334</v>
      </c>
      <c r="AT13" s="89"/>
      <c r="AU13" s="89"/>
      <c r="AV13" s="89" t="s">
        <v>335</v>
      </c>
      <c r="AW13" s="89"/>
      <c r="AX13" s="89"/>
      <c r="AY13" s="89" t="s">
        <v>337</v>
      </c>
      <c r="AZ13" s="89"/>
      <c r="BA13" s="89"/>
      <c r="BB13" s="89" t="s">
        <v>114</v>
      </c>
      <c r="BC13" s="89"/>
      <c r="BD13" s="89"/>
      <c r="BE13" s="89" t="s">
        <v>340</v>
      </c>
      <c r="BF13" s="89"/>
      <c r="BG13" s="89"/>
      <c r="BH13" s="89" t="s">
        <v>116</v>
      </c>
      <c r="BI13" s="89"/>
      <c r="BJ13" s="89"/>
      <c r="BK13" s="90" t="s">
        <v>342</v>
      </c>
      <c r="BL13" s="90"/>
      <c r="BM13" s="90"/>
      <c r="BN13" s="89" t="s">
        <v>345</v>
      </c>
      <c r="BO13" s="89"/>
      <c r="BP13" s="89"/>
      <c r="BQ13" s="91" t="s">
        <v>120</v>
      </c>
      <c r="BR13" s="91"/>
      <c r="BS13" s="91"/>
      <c r="BT13" s="89" t="s">
        <v>125</v>
      </c>
      <c r="BU13" s="89"/>
      <c r="BV13" s="89"/>
      <c r="BW13" s="89" t="s">
        <v>348</v>
      </c>
      <c r="BX13" s="89"/>
      <c r="BY13" s="89"/>
      <c r="BZ13" s="89" t="s">
        <v>350</v>
      </c>
      <c r="CA13" s="89"/>
      <c r="CB13" s="89"/>
      <c r="CC13" s="89" t="s">
        <v>351</v>
      </c>
      <c r="CD13" s="89"/>
      <c r="CE13" s="89"/>
      <c r="CF13" s="89" t="s">
        <v>355</v>
      </c>
      <c r="CG13" s="89"/>
      <c r="CH13" s="89"/>
      <c r="CI13" s="89" t="s">
        <v>359</v>
      </c>
      <c r="CJ13" s="89"/>
      <c r="CK13" s="89"/>
      <c r="CL13" s="89" t="s">
        <v>362</v>
      </c>
      <c r="CM13" s="89"/>
      <c r="CN13" s="89"/>
      <c r="CO13" s="89" t="s">
        <v>363</v>
      </c>
      <c r="CP13" s="89"/>
      <c r="CQ13" s="89"/>
      <c r="CR13" s="89" t="s">
        <v>364</v>
      </c>
      <c r="CS13" s="89"/>
      <c r="CT13" s="89"/>
      <c r="CU13" s="89" t="s">
        <v>365</v>
      </c>
      <c r="CV13" s="89"/>
      <c r="CW13" s="89"/>
      <c r="CX13" s="89" t="s">
        <v>366</v>
      </c>
      <c r="CY13" s="89"/>
      <c r="CZ13" s="89"/>
      <c r="DA13" s="89" t="s">
        <v>368</v>
      </c>
      <c r="DB13" s="89"/>
      <c r="DC13" s="89"/>
      <c r="DD13" s="89" t="s">
        <v>138</v>
      </c>
      <c r="DE13" s="89"/>
      <c r="DF13" s="89"/>
      <c r="DG13" s="89" t="s">
        <v>372</v>
      </c>
      <c r="DH13" s="89"/>
      <c r="DI13" s="89"/>
      <c r="DJ13" s="89" t="s">
        <v>141</v>
      </c>
      <c r="DK13" s="89"/>
      <c r="DL13" s="89"/>
      <c r="DM13" s="89" t="s">
        <v>142</v>
      </c>
      <c r="DN13" s="89"/>
      <c r="DO13" s="89"/>
    </row>
    <row r="14" spans="1:119" ht="154.5" customHeight="1">
      <c r="A14" s="92"/>
      <c r="B14" s="93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305</v>
      </c>
      <c r="H14" s="22" t="s">
        <v>88</v>
      </c>
      <c r="I14" s="22" t="s">
        <v>306</v>
      </c>
      <c r="J14" s="22" t="s">
        <v>282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309</v>
      </c>
      <c r="P14" s="37" t="s">
        <v>310</v>
      </c>
      <c r="Q14" s="37" t="s">
        <v>94</v>
      </c>
      <c r="R14" s="37" t="s">
        <v>312</v>
      </c>
      <c r="S14" s="37" t="s">
        <v>96</v>
      </c>
      <c r="T14" s="37" t="s">
        <v>94</v>
      </c>
      <c r="U14" s="37" t="s">
        <v>312</v>
      </c>
      <c r="V14" s="37" t="s">
        <v>284</v>
      </c>
      <c r="W14" s="37" t="s">
        <v>97</v>
      </c>
      <c r="X14" s="37" t="s">
        <v>98</v>
      </c>
      <c r="Y14" s="37" t="s">
        <v>99</v>
      </c>
      <c r="Z14" s="48" t="s">
        <v>315</v>
      </c>
      <c r="AA14" s="22" t="s">
        <v>102</v>
      </c>
      <c r="AB14" s="22" t="s">
        <v>103</v>
      </c>
      <c r="AC14" s="22" t="s">
        <v>106</v>
      </c>
      <c r="AD14" s="49" t="s">
        <v>320</v>
      </c>
      <c r="AE14" s="22" t="s">
        <v>318</v>
      </c>
      <c r="AF14" s="50" t="s">
        <v>319</v>
      </c>
      <c r="AG14" s="22" t="s">
        <v>239</v>
      </c>
      <c r="AH14" s="22" t="s">
        <v>323</v>
      </c>
      <c r="AI14" s="22" t="s">
        <v>101</v>
      </c>
      <c r="AJ14" s="49" t="s">
        <v>325</v>
      </c>
      <c r="AK14" s="37" t="s">
        <v>326</v>
      </c>
      <c r="AL14" s="37" t="s">
        <v>327</v>
      </c>
      <c r="AM14" s="37" t="s">
        <v>100</v>
      </c>
      <c r="AN14" s="37" t="s">
        <v>329</v>
      </c>
      <c r="AO14" s="37" t="s">
        <v>330</v>
      </c>
      <c r="AP14" s="37" t="s">
        <v>136</v>
      </c>
      <c r="AQ14" s="37" t="s">
        <v>332</v>
      </c>
      <c r="AR14" s="37" t="s">
        <v>333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336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338</v>
      </c>
      <c r="BD14" s="37" t="s">
        <v>339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341</v>
      </c>
      <c r="BJ14" s="48" t="s">
        <v>118</v>
      </c>
      <c r="BK14" s="22" t="s">
        <v>343</v>
      </c>
      <c r="BL14" s="22" t="s">
        <v>344</v>
      </c>
      <c r="BM14" s="22" t="s">
        <v>283</v>
      </c>
      <c r="BN14" s="49" t="s">
        <v>346</v>
      </c>
      <c r="BO14" s="37" t="s">
        <v>347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280</v>
      </c>
      <c r="BX14" s="37" t="s">
        <v>349</v>
      </c>
      <c r="BY14" s="37" t="s">
        <v>281</v>
      </c>
      <c r="BZ14" s="37" t="s">
        <v>129</v>
      </c>
      <c r="CA14" s="37" t="s">
        <v>130</v>
      </c>
      <c r="CB14" s="37" t="s">
        <v>131</v>
      </c>
      <c r="CC14" s="37" t="s">
        <v>352</v>
      </c>
      <c r="CD14" s="37" t="s">
        <v>353</v>
      </c>
      <c r="CE14" s="37" t="s">
        <v>354</v>
      </c>
      <c r="CF14" s="37" t="s">
        <v>356</v>
      </c>
      <c r="CG14" s="37" t="s">
        <v>357</v>
      </c>
      <c r="CH14" s="37" t="s">
        <v>358</v>
      </c>
      <c r="CI14" s="37" t="s">
        <v>93</v>
      </c>
      <c r="CJ14" s="37" t="s">
        <v>139</v>
      </c>
      <c r="CK14" s="37" t="s">
        <v>94</v>
      </c>
      <c r="CL14" s="37" t="s">
        <v>360</v>
      </c>
      <c r="CM14" s="37" t="s">
        <v>361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235</v>
      </c>
      <c r="CW14" s="37" t="s">
        <v>106</v>
      </c>
      <c r="CX14" s="37" t="s">
        <v>137</v>
      </c>
      <c r="CY14" s="37" t="s">
        <v>367</v>
      </c>
      <c r="CZ14" s="37" t="s">
        <v>94</v>
      </c>
      <c r="DA14" s="37" t="s">
        <v>369</v>
      </c>
      <c r="DB14" s="37" t="s">
        <v>370</v>
      </c>
      <c r="DC14" s="37" t="s">
        <v>371</v>
      </c>
      <c r="DD14" s="37" t="s">
        <v>93</v>
      </c>
      <c r="DE14" s="37" t="s">
        <v>139</v>
      </c>
      <c r="DF14" s="37" t="s">
        <v>94</v>
      </c>
      <c r="DG14" s="37" t="s">
        <v>373</v>
      </c>
      <c r="DH14" s="37" t="s">
        <v>374</v>
      </c>
      <c r="DI14" s="37" t="s">
        <v>375</v>
      </c>
      <c r="DJ14" s="37" t="s">
        <v>376</v>
      </c>
      <c r="DK14" s="37" t="s">
        <v>377</v>
      </c>
      <c r="DL14" s="37" t="s">
        <v>378</v>
      </c>
      <c r="DM14" s="37" t="s">
        <v>143</v>
      </c>
      <c r="DN14" s="37" t="s">
        <v>379</v>
      </c>
      <c r="DO14" s="37" t="s">
        <v>380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5" t="s">
        <v>73</v>
      </c>
      <c r="B40" s="8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87" t="s">
        <v>299</v>
      </c>
      <c r="B41" s="88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>
      <c r="B42" s="11"/>
      <c r="C42" s="12"/>
    </row>
    <row r="43" spans="1:119">
      <c r="B43" s="108" t="s">
        <v>496</v>
      </c>
      <c r="C43" s="109"/>
      <c r="D43" s="109"/>
      <c r="E43" s="110"/>
      <c r="F43" s="36"/>
      <c r="G43" s="36"/>
    </row>
    <row r="44" spans="1:119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>
      <c r="B48" s="4"/>
      <c r="C48" s="4"/>
      <c r="D48" s="111" t="s">
        <v>195</v>
      </c>
      <c r="E48" s="111"/>
      <c r="F48" s="112" t="s">
        <v>495</v>
      </c>
      <c r="G48" s="112"/>
    </row>
    <row r="49" spans="2:7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>
      <c r="B56" s="4"/>
      <c r="C56" s="4"/>
      <c r="D56" s="25">
        <f>SUM(D53:D55)</f>
        <v>0</v>
      </c>
      <c r="E56" s="26">
        <f>SUM(E53:E55)</f>
        <v>0</v>
      </c>
    </row>
    <row r="57" spans="2:7">
      <c r="B57" s="4"/>
      <c r="C57" s="4"/>
      <c r="D57" s="113" t="s">
        <v>198</v>
      </c>
      <c r="E57" s="114"/>
      <c r="F57" s="115" t="s">
        <v>42</v>
      </c>
      <c r="G57" s="116"/>
    </row>
    <row r="58" spans="2:7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K61"/>
  <sheetViews>
    <sheetView topLeftCell="A32" workbookViewId="0">
      <selection activeCell="K48" sqref="K48"/>
    </sheetView>
  </sheetViews>
  <sheetFormatPr defaultRowHeight="15"/>
  <cols>
    <col min="2" max="2" width="29.5703125" customWidth="1"/>
  </cols>
  <sheetData>
    <row r="1" spans="1:167" ht="15.7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302</v>
      </c>
      <c r="B2" s="7"/>
      <c r="C2" s="7" t="s">
        <v>523</v>
      </c>
      <c r="D2" s="7"/>
      <c r="E2" s="7"/>
      <c r="F2" s="7" t="s">
        <v>524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2" t="s">
        <v>498</v>
      </c>
      <c r="FJ2" s="132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92" t="s">
        <v>0</v>
      </c>
      <c r="B4" s="92" t="s">
        <v>72</v>
      </c>
      <c r="C4" s="160" t="s">
        <v>192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9" t="s">
        <v>194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3" t="s">
        <v>381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9" t="s">
        <v>201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59" t="s">
        <v>199</v>
      </c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</row>
    <row r="5" spans="1:167" ht="15.75" customHeight="1">
      <c r="A5" s="92"/>
      <c r="B5" s="92"/>
      <c r="C5" s="142" t="s">
        <v>193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4" t="s">
        <v>195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29" t="s">
        <v>196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230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04" t="s">
        <v>231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202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52" t="s">
        <v>198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41" t="s">
        <v>203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29" t="s">
        <v>204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53" t="s">
        <v>42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141" t="s">
        <v>200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75" hidden="1">
      <c r="A6" s="92"/>
      <c r="B6" s="9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92"/>
      <c r="B7" s="9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92"/>
      <c r="B8" s="9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92"/>
      <c r="B9" s="9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92"/>
      <c r="B10" s="9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92"/>
      <c r="B11" s="92"/>
      <c r="C11" s="94" t="s">
        <v>44</v>
      </c>
      <c r="D11" s="95" t="s">
        <v>2</v>
      </c>
      <c r="E11" s="95" t="s">
        <v>3</v>
      </c>
      <c r="F11" s="94" t="s">
        <v>67</v>
      </c>
      <c r="G11" s="95" t="s">
        <v>3</v>
      </c>
      <c r="H11" s="95" t="s">
        <v>9</v>
      </c>
      <c r="I11" s="95" t="s">
        <v>45</v>
      </c>
      <c r="J11" s="95" t="s">
        <v>10</v>
      </c>
      <c r="K11" s="95" t="s">
        <v>11</v>
      </c>
      <c r="L11" s="104" t="s">
        <v>46</v>
      </c>
      <c r="M11" s="105"/>
      <c r="N11" s="105"/>
      <c r="O11" s="142" t="s">
        <v>47</v>
      </c>
      <c r="P11" s="142"/>
      <c r="Q11" s="142"/>
      <c r="R11" s="94" t="s">
        <v>48</v>
      </c>
      <c r="S11" s="95"/>
      <c r="T11" s="95"/>
      <c r="U11" s="97" t="s">
        <v>396</v>
      </c>
      <c r="V11" s="98"/>
      <c r="W11" s="94"/>
      <c r="X11" s="95" t="s">
        <v>398</v>
      </c>
      <c r="Y11" s="95"/>
      <c r="Z11" s="95"/>
      <c r="AA11" s="95" t="s">
        <v>49</v>
      </c>
      <c r="AB11" s="95"/>
      <c r="AC11" s="95"/>
      <c r="AD11" s="95" t="s">
        <v>50</v>
      </c>
      <c r="AE11" s="95"/>
      <c r="AF11" s="95"/>
      <c r="AG11" s="95" t="s">
        <v>51</v>
      </c>
      <c r="AH11" s="95"/>
      <c r="AI11" s="95"/>
      <c r="AJ11" s="95" t="s">
        <v>52</v>
      </c>
      <c r="AK11" s="95"/>
      <c r="AL11" s="95"/>
      <c r="AM11" s="142" t="s">
        <v>53</v>
      </c>
      <c r="AN11" s="142"/>
      <c r="AO11" s="142"/>
      <c r="AP11" s="141" t="s">
        <v>54</v>
      </c>
      <c r="AQ11" s="141"/>
      <c r="AR11" s="141"/>
      <c r="AS11" s="142" t="s">
        <v>55</v>
      </c>
      <c r="AT11" s="142"/>
      <c r="AU11" s="142"/>
      <c r="AV11" s="142" t="s">
        <v>56</v>
      </c>
      <c r="AW11" s="142"/>
      <c r="AX11" s="142"/>
      <c r="AY11" s="142" t="s">
        <v>68</v>
      </c>
      <c r="AZ11" s="142"/>
      <c r="BA11" s="142"/>
      <c r="BB11" s="142" t="s">
        <v>57</v>
      </c>
      <c r="BC11" s="142"/>
      <c r="BD11" s="142"/>
      <c r="BE11" s="142" t="s">
        <v>428</v>
      </c>
      <c r="BF11" s="142"/>
      <c r="BG11" s="142"/>
      <c r="BH11" s="142" t="s">
        <v>58</v>
      </c>
      <c r="BI11" s="142"/>
      <c r="BJ11" s="142"/>
      <c r="BK11" s="130" t="s">
        <v>225</v>
      </c>
      <c r="BL11" s="130"/>
      <c r="BM11" s="131"/>
      <c r="BN11" s="129" t="s">
        <v>226</v>
      </c>
      <c r="BO11" s="130"/>
      <c r="BP11" s="131"/>
      <c r="BQ11" s="141" t="s">
        <v>227</v>
      </c>
      <c r="BR11" s="141"/>
      <c r="BS11" s="141"/>
      <c r="BT11" s="141" t="s">
        <v>228</v>
      </c>
      <c r="BU11" s="141"/>
      <c r="BV11" s="141"/>
      <c r="BW11" s="141" t="s">
        <v>497</v>
      </c>
      <c r="BX11" s="141"/>
      <c r="BY11" s="129"/>
      <c r="BZ11" s="141" t="s">
        <v>59</v>
      </c>
      <c r="CA11" s="141"/>
      <c r="CB11" s="141"/>
      <c r="CC11" s="141" t="s">
        <v>69</v>
      </c>
      <c r="CD11" s="141"/>
      <c r="CE11" s="141"/>
      <c r="CF11" s="141" t="s">
        <v>60</v>
      </c>
      <c r="CG11" s="141"/>
      <c r="CH11" s="141"/>
      <c r="CI11" s="141" t="s">
        <v>61</v>
      </c>
      <c r="CJ11" s="141"/>
      <c r="CK11" s="141"/>
      <c r="CL11" s="141" t="s">
        <v>62</v>
      </c>
      <c r="CM11" s="141"/>
      <c r="CN11" s="141"/>
      <c r="CO11" s="141" t="s">
        <v>63</v>
      </c>
      <c r="CP11" s="141"/>
      <c r="CQ11" s="141"/>
      <c r="CR11" s="141" t="s">
        <v>64</v>
      </c>
      <c r="CS11" s="141"/>
      <c r="CT11" s="141"/>
      <c r="CU11" s="141" t="s">
        <v>65</v>
      </c>
      <c r="CV11" s="141"/>
      <c r="CW11" s="141"/>
      <c r="CX11" s="129" t="s">
        <v>66</v>
      </c>
      <c r="CY11" s="130"/>
      <c r="CZ11" s="131"/>
      <c r="DA11" s="129" t="s">
        <v>70</v>
      </c>
      <c r="DB11" s="130"/>
      <c r="DC11" s="131"/>
      <c r="DD11" s="129" t="s">
        <v>210</v>
      </c>
      <c r="DE11" s="130"/>
      <c r="DF11" s="131"/>
      <c r="DG11" s="129" t="s">
        <v>211</v>
      </c>
      <c r="DH11" s="130"/>
      <c r="DI11" s="131"/>
      <c r="DJ11" s="129" t="s">
        <v>212</v>
      </c>
      <c r="DK11" s="130"/>
      <c r="DL11" s="131"/>
      <c r="DM11" s="129" t="s">
        <v>213</v>
      </c>
      <c r="DN11" s="130"/>
      <c r="DO11" s="131"/>
      <c r="DP11" s="129" t="s">
        <v>214</v>
      </c>
      <c r="DQ11" s="130"/>
      <c r="DR11" s="131"/>
      <c r="DS11" s="129" t="s">
        <v>215</v>
      </c>
      <c r="DT11" s="130"/>
      <c r="DU11" s="131"/>
      <c r="DV11" s="141" t="s">
        <v>216</v>
      </c>
      <c r="DW11" s="141"/>
      <c r="DX11" s="141"/>
      <c r="DY11" s="141" t="s">
        <v>217</v>
      </c>
      <c r="DZ11" s="141"/>
      <c r="EA11" s="141"/>
      <c r="EB11" s="141" t="s">
        <v>218</v>
      </c>
      <c r="EC11" s="141"/>
      <c r="ED11" s="141"/>
      <c r="EE11" s="141" t="s">
        <v>219</v>
      </c>
      <c r="EF11" s="141"/>
      <c r="EG11" s="141"/>
      <c r="EH11" s="143" t="s">
        <v>220</v>
      </c>
      <c r="EI11" s="144"/>
      <c r="EJ11" s="145"/>
      <c r="EK11" s="143" t="s">
        <v>221</v>
      </c>
      <c r="EL11" s="144"/>
      <c r="EM11" s="145"/>
      <c r="EN11" s="143" t="s">
        <v>222</v>
      </c>
      <c r="EO11" s="144"/>
      <c r="EP11" s="145"/>
      <c r="EQ11" s="143" t="s">
        <v>223</v>
      </c>
      <c r="ER11" s="144"/>
      <c r="ES11" s="145"/>
      <c r="ET11" s="143" t="s">
        <v>224</v>
      </c>
      <c r="EU11" s="144"/>
      <c r="EV11" s="145"/>
      <c r="EW11" s="141" t="s">
        <v>205</v>
      </c>
      <c r="EX11" s="141"/>
      <c r="EY11" s="141"/>
      <c r="EZ11" s="141" t="s">
        <v>206</v>
      </c>
      <c r="FA11" s="141"/>
      <c r="FB11" s="141"/>
      <c r="FC11" s="141" t="s">
        <v>207</v>
      </c>
      <c r="FD11" s="141"/>
      <c r="FE11" s="141"/>
      <c r="FF11" s="141" t="s">
        <v>208</v>
      </c>
      <c r="FG11" s="141"/>
      <c r="FH11" s="141"/>
      <c r="FI11" s="141" t="s">
        <v>209</v>
      </c>
      <c r="FJ11" s="141"/>
      <c r="FK11" s="141"/>
    </row>
    <row r="12" spans="1:167" ht="70.5" customHeight="1" thickBot="1">
      <c r="A12" s="92"/>
      <c r="B12" s="92"/>
      <c r="C12" s="156" t="s">
        <v>382</v>
      </c>
      <c r="D12" s="162"/>
      <c r="E12" s="158"/>
      <c r="F12" s="157" t="s">
        <v>386</v>
      </c>
      <c r="G12" s="157"/>
      <c r="H12" s="158"/>
      <c r="I12" s="156" t="s">
        <v>390</v>
      </c>
      <c r="J12" s="157"/>
      <c r="K12" s="158"/>
      <c r="L12" s="156" t="s">
        <v>392</v>
      </c>
      <c r="M12" s="157"/>
      <c r="N12" s="158"/>
      <c r="O12" s="156" t="s">
        <v>393</v>
      </c>
      <c r="P12" s="157"/>
      <c r="Q12" s="158"/>
      <c r="R12" s="146" t="s">
        <v>395</v>
      </c>
      <c r="S12" s="147"/>
      <c r="T12" s="148"/>
      <c r="U12" s="146" t="s">
        <v>397</v>
      </c>
      <c r="V12" s="147"/>
      <c r="W12" s="148"/>
      <c r="X12" s="146" t="s">
        <v>399</v>
      </c>
      <c r="Y12" s="147"/>
      <c r="Z12" s="148"/>
      <c r="AA12" s="146" t="s">
        <v>400</v>
      </c>
      <c r="AB12" s="147"/>
      <c r="AC12" s="148"/>
      <c r="AD12" s="146" t="s">
        <v>403</v>
      </c>
      <c r="AE12" s="147"/>
      <c r="AF12" s="148"/>
      <c r="AG12" s="146" t="s">
        <v>404</v>
      </c>
      <c r="AH12" s="147"/>
      <c r="AI12" s="148"/>
      <c r="AJ12" s="146" t="s">
        <v>407</v>
      </c>
      <c r="AK12" s="147"/>
      <c r="AL12" s="148"/>
      <c r="AM12" s="146" t="s">
        <v>411</v>
      </c>
      <c r="AN12" s="147"/>
      <c r="AO12" s="148"/>
      <c r="AP12" s="146" t="s">
        <v>415</v>
      </c>
      <c r="AQ12" s="147"/>
      <c r="AR12" s="148"/>
      <c r="AS12" s="146" t="s">
        <v>416</v>
      </c>
      <c r="AT12" s="147"/>
      <c r="AU12" s="148"/>
      <c r="AV12" s="146" t="s">
        <v>417</v>
      </c>
      <c r="AW12" s="147"/>
      <c r="AX12" s="148"/>
      <c r="AY12" s="146" t="s">
        <v>419</v>
      </c>
      <c r="AZ12" s="147"/>
      <c r="BA12" s="148"/>
      <c r="BB12" s="146" t="s">
        <v>421</v>
      </c>
      <c r="BC12" s="147"/>
      <c r="BD12" s="148"/>
      <c r="BE12" s="146" t="s">
        <v>425</v>
      </c>
      <c r="BF12" s="147"/>
      <c r="BG12" s="148"/>
      <c r="BH12" s="156" t="s">
        <v>178</v>
      </c>
      <c r="BI12" s="157"/>
      <c r="BJ12" s="158"/>
      <c r="BK12" s="146" t="s">
        <v>430</v>
      </c>
      <c r="BL12" s="147"/>
      <c r="BM12" s="148"/>
      <c r="BN12" s="146" t="s">
        <v>431</v>
      </c>
      <c r="BO12" s="147"/>
      <c r="BP12" s="148"/>
      <c r="BQ12" s="146" t="s">
        <v>435</v>
      </c>
      <c r="BR12" s="147"/>
      <c r="BS12" s="148"/>
      <c r="BT12" s="146" t="s">
        <v>436</v>
      </c>
      <c r="BU12" s="147"/>
      <c r="BV12" s="148"/>
      <c r="BW12" s="146" t="s">
        <v>437</v>
      </c>
      <c r="BX12" s="147"/>
      <c r="BY12" s="148"/>
      <c r="BZ12" s="146" t="s">
        <v>182</v>
      </c>
      <c r="CA12" s="147"/>
      <c r="CB12" s="148"/>
      <c r="CC12" s="146" t="s">
        <v>438</v>
      </c>
      <c r="CD12" s="147"/>
      <c r="CE12" s="148"/>
      <c r="CF12" s="146" t="s">
        <v>439</v>
      </c>
      <c r="CG12" s="147"/>
      <c r="CH12" s="148"/>
      <c r="CI12" s="146" t="s">
        <v>441</v>
      </c>
      <c r="CJ12" s="147"/>
      <c r="CK12" s="148"/>
      <c r="CL12" s="146" t="s">
        <v>442</v>
      </c>
      <c r="CM12" s="147"/>
      <c r="CN12" s="148"/>
      <c r="CO12" s="146" t="s">
        <v>445</v>
      </c>
      <c r="CP12" s="147"/>
      <c r="CQ12" s="148"/>
      <c r="CR12" s="146" t="s">
        <v>446</v>
      </c>
      <c r="CS12" s="147"/>
      <c r="CT12" s="148"/>
      <c r="CU12" s="146" t="s">
        <v>449</v>
      </c>
      <c r="CV12" s="147"/>
      <c r="CW12" s="148"/>
      <c r="CX12" s="146" t="s">
        <v>450</v>
      </c>
      <c r="CY12" s="147"/>
      <c r="CZ12" s="148"/>
      <c r="DA12" s="146" t="s">
        <v>250</v>
      </c>
      <c r="DB12" s="147"/>
      <c r="DC12" s="148"/>
      <c r="DD12" s="146" t="s">
        <v>452</v>
      </c>
      <c r="DE12" s="147"/>
      <c r="DF12" s="148"/>
      <c r="DG12" s="146" t="s">
        <v>453</v>
      </c>
      <c r="DH12" s="147"/>
      <c r="DI12" s="148"/>
      <c r="DJ12" s="146" t="s">
        <v>457</v>
      </c>
      <c r="DK12" s="147"/>
      <c r="DL12" s="148"/>
      <c r="DM12" s="146" t="s">
        <v>459</v>
      </c>
      <c r="DN12" s="147"/>
      <c r="DO12" s="148"/>
      <c r="DP12" s="146" t="s">
        <v>460</v>
      </c>
      <c r="DQ12" s="147"/>
      <c r="DR12" s="148"/>
      <c r="DS12" s="146" t="s">
        <v>462</v>
      </c>
      <c r="DT12" s="147"/>
      <c r="DU12" s="148"/>
      <c r="DV12" s="146" t="s">
        <v>463</v>
      </c>
      <c r="DW12" s="147"/>
      <c r="DX12" s="148"/>
      <c r="DY12" s="146" t="s">
        <v>464</v>
      </c>
      <c r="DZ12" s="147"/>
      <c r="EA12" s="148"/>
      <c r="EB12" s="146" t="s">
        <v>466</v>
      </c>
      <c r="EC12" s="147"/>
      <c r="ED12" s="148"/>
      <c r="EE12" s="146" t="s">
        <v>469</v>
      </c>
      <c r="EF12" s="147"/>
      <c r="EG12" s="148"/>
      <c r="EH12" s="146" t="s">
        <v>473</v>
      </c>
      <c r="EI12" s="147"/>
      <c r="EJ12" s="148"/>
      <c r="EK12" s="146" t="s">
        <v>475</v>
      </c>
      <c r="EL12" s="147"/>
      <c r="EM12" s="148"/>
      <c r="EN12" s="146" t="s">
        <v>269</v>
      </c>
      <c r="EO12" s="147"/>
      <c r="EP12" s="148"/>
      <c r="EQ12" s="146" t="s">
        <v>480</v>
      </c>
      <c r="ER12" s="147"/>
      <c r="ES12" s="148"/>
      <c r="ET12" s="146" t="s">
        <v>481</v>
      </c>
      <c r="EU12" s="147"/>
      <c r="EV12" s="148"/>
      <c r="EW12" s="146" t="s">
        <v>483</v>
      </c>
      <c r="EX12" s="147"/>
      <c r="EY12" s="148"/>
      <c r="EZ12" s="146" t="s">
        <v>484</v>
      </c>
      <c r="FA12" s="147"/>
      <c r="FB12" s="148"/>
      <c r="FC12" s="146" t="s">
        <v>486</v>
      </c>
      <c r="FD12" s="147"/>
      <c r="FE12" s="148"/>
      <c r="FF12" s="146" t="s">
        <v>487</v>
      </c>
      <c r="FG12" s="147"/>
      <c r="FH12" s="148"/>
      <c r="FI12" s="146" t="s">
        <v>490</v>
      </c>
      <c r="FJ12" s="147"/>
      <c r="FK12" s="148"/>
    </row>
    <row r="13" spans="1:167" ht="144.75" customHeight="1" thickBot="1">
      <c r="A13" s="92"/>
      <c r="B13" s="92"/>
      <c r="C13" s="38" t="s">
        <v>383</v>
      </c>
      <c r="D13" s="39" t="s">
        <v>384</v>
      </c>
      <c r="E13" s="40" t="s">
        <v>385</v>
      </c>
      <c r="F13" s="41" t="s">
        <v>387</v>
      </c>
      <c r="G13" s="41" t="s">
        <v>388</v>
      </c>
      <c r="H13" s="40" t="s">
        <v>389</v>
      </c>
      <c r="I13" s="42" t="s">
        <v>150</v>
      </c>
      <c r="J13" s="41" t="s">
        <v>151</v>
      </c>
      <c r="K13" s="40" t="s">
        <v>391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394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401</v>
      </c>
      <c r="AC13" s="45" t="s">
        <v>402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405</v>
      </c>
      <c r="AI13" s="45" t="s">
        <v>406</v>
      </c>
      <c r="AJ13" s="43" t="s">
        <v>408</v>
      </c>
      <c r="AK13" s="44" t="s">
        <v>409</v>
      </c>
      <c r="AL13" s="45" t="s">
        <v>410</v>
      </c>
      <c r="AM13" s="43" t="s">
        <v>412</v>
      </c>
      <c r="AN13" s="44" t="s">
        <v>413</v>
      </c>
      <c r="AO13" s="45" t="s">
        <v>414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418</v>
      </c>
      <c r="AX13" s="45" t="s">
        <v>106</v>
      </c>
      <c r="AY13" s="43" t="s">
        <v>176</v>
      </c>
      <c r="AZ13" s="44" t="s">
        <v>177</v>
      </c>
      <c r="BA13" s="45" t="s">
        <v>420</v>
      </c>
      <c r="BB13" s="43" t="s">
        <v>422</v>
      </c>
      <c r="BC13" s="44" t="s">
        <v>423</v>
      </c>
      <c r="BD13" s="45" t="s">
        <v>424</v>
      </c>
      <c r="BE13" s="43" t="s">
        <v>426</v>
      </c>
      <c r="BF13" s="44" t="s">
        <v>427</v>
      </c>
      <c r="BG13" s="45" t="s">
        <v>429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432</v>
      </c>
      <c r="BO13" s="44" t="s">
        <v>433</v>
      </c>
      <c r="BP13" s="45" t="s">
        <v>434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440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443</v>
      </c>
      <c r="CN13" s="45" t="s">
        <v>444</v>
      </c>
      <c r="CO13" s="43" t="s">
        <v>147</v>
      </c>
      <c r="CP13" s="44" t="s">
        <v>148</v>
      </c>
      <c r="CQ13" s="45" t="s">
        <v>119</v>
      </c>
      <c r="CR13" s="43" t="s">
        <v>447</v>
      </c>
      <c r="CS13" s="44" t="s">
        <v>353</v>
      </c>
      <c r="CT13" s="45" t="s">
        <v>448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451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454</v>
      </c>
      <c r="DH13" s="47" t="s">
        <v>455</v>
      </c>
      <c r="DI13" s="47" t="s">
        <v>456</v>
      </c>
      <c r="DJ13" s="46" t="s">
        <v>253</v>
      </c>
      <c r="DK13" s="47" t="s">
        <v>254</v>
      </c>
      <c r="DL13" s="47" t="s">
        <v>458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461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465</v>
      </c>
      <c r="EB13" s="43" t="s">
        <v>499</v>
      </c>
      <c r="EC13" s="44" t="s">
        <v>467</v>
      </c>
      <c r="ED13" s="45" t="s">
        <v>468</v>
      </c>
      <c r="EE13" s="43" t="s">
        <v>470</v>
      </c>
      <c r="EF13" s="44" t="s">
        <v>471</v>
      </c>
      <c r="EG13" s="45" t="s">
        <v>472</v>
      </c>
      <c r="EH13" s="43" t="s">
        <v>266</v>
      </c>
      <c r="EI13" s="44" t="s">
        <v>474</v>
      </c>
      <c r="EJ13" s="45" t="s">
        <v>145</v>
      </c>
      <c r="EK13" s="43" t="s">
        <v>267</v>
      </c>
      <c r="EL13" s="44" t="s">
        <v>476</v>
      </c>
      <c r="EM13" s="45" t="s">
        <v>477</v>
      </c>
      <c r="EN13" s="43" t="s">
        <v>478</v>
      </c>
      <c r="EO13" s="44" t="s">
        <v>479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482</v>
      </c>
      <c r="EW13" s="43" t="s">
        <v>273</v>
      </c>
      <c r="EX13" s="44" t="s">
        <v>274</v>
      </c>
      <c r="EY13" s="45" t="s">
        <v>275</v>
      </c>
      <c r="EZ13" s="43" t="s">
        <v>500</v>
      </c>
      <c r="FA13" s="44" t="s">
        <v>485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487</v>
      </c>
      <c r="FG13" s="44" t="s">
        <v>488</v>
      </c>
      <c r="FH13" s="45" t="s">
        <v>489</v>
      </c>
      <c r="FI13" s="43" t="s">
        <v>491</v>
      </c>
      <c r="FJ13" s="44" t="s">
        <v>492</v>
      </c>
      <c r="FK13" s="45" t="s">
        <v>493</v>
      </c>
    </row>
    <row r="14" spans="1:167" ht="16.5" thickBot="1">
      <c r="A14" s="2">
        <v>1</v>
      </c>
      <c r="B14" s="54" t="s">
        <v>501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5"/>
      <c r="V14" s="15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4">
        <v>1</v>
      </c>
      <c r="BL14" s="4"/>
      <c r="BM14" s="4"/>
      <c r="BN14" s="4"/>
      <c r="BO14" s="4">
        <v>1</v>
      </c>
      <c r="BP14" s="4"/>
      <c r="BQ14" s="15"/>
      <c r="BR14" s="15">
        <v>1</v>
      </c>
      <c r="BS14" s="15"/>
      <c r="BT14" s="15"/>
      <c r="BU14" s="15">
        <v>1</v>
      </c>
      <c r="BV14" s="15"/>
      <c r="BW14" s="15"/>
      <c r="BX14" s="4">
        <v>1</v>
      </c>
      <c r="BY14" s="4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>
      <c r="A15" s="2">
        <v>2</v>
      </c>
      <c r="B15" s="54" t="s">
        <v>502</v>
      </c>
      <c r="C15" s="52">
        <v>1</v>
      </c>
      <c r="D15" s="52"/>
      <c r="E15" s="5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6.5" thickBot="1">
      <c r="A16" s="2">
        <v>3</v>
      </c>
      <c r="B16" s="54" t="s">
        <v>503</v>
      </c>
      <c r="C16" s="52"/>
      <c r="D16" s="52">
        <v>1</v>
      </c>
      <c r="E16" s="52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/>
      <c r="DU16" s="4">
        <v>1</v>
      </c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>
        <v>1</v>
      </c>
      <c r="FJ16" s="4"/>
      <c r="FK16" s="4"/>
    </row>
    <row r="17" spans="1:167" ht="16.5" thickBot="1">
      <c r="A17" s="2">
        <v>4</v>
      </c>
      <c r="B17" s="55" t="s">
        <v>504</v>
      </c>
      <c r="C17" s="52">
        <v>1</v>
      </c>
      <c r="D17" s="52"/>
      <c r="E17" s="52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/>
      <c r="Y17" s="1">
        <v>1</v>
      </c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26.25" thickBot="1">
      <c r="A18" s="2">
        <v>5</v>
      </c>
      <c r="B18" s="54" t="s">
        <v>505</v>
      </c>
      <c r="C18" s="52">
        <v>1</v>
      </c>
      <c r="D18" s="52"/>
      <c r="E18" s="52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/>
      <c r="Y18" s="1">
        <v>1</v>
      </c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6.5" thickBot="1">
      <c r="A19" s="2">
        <v>6</v>
      </c>
      <c r="B19" s="54" t="s">
        <v>506</v>
      </c>
      <c r="C19" s="52">
        <v>1</v>
      </c>
      <c r="D19" s="52"/>
      <c r="E19" s="5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>
        <v>1</v>
      </c>
      <c r="V19" s="4"/>
      <c r="W19" s="1"/>
      <c r="X19" s="1"/>
      <c r="Y19" s="1">
        <v>1</v>
      </c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6.5" thickBot="1">
      <c r="A20" s="2">
        <v>7</v>
      </c>
      <c r="B20" s="54" t="s">
        <v>507</v>
      </c>
      <c r="C20" s="52">
        <v>1</v>
      </c>
      <c r="D20" s="52"/>
      <c r="E20" s="5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16.5" thickBot="1">
      <c r="A21" s="3">
        <v>8</v>
      </c>
      <c r="B21" s="54" t="s">
        <v>508</v>
      </c>
      <c r="C21" s="5">
        <v>1</v>
      </c>
      <c r="D21" s="5"/>
      <c r="E21" s="5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/>
      <c r="S21" s="13">
        <v>1</v>
      </c>
      <c r="T21" s="13"/>
      <c r="U21" s="15"/>
      <c r="V21" s="15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4">
        <v>1</v>
      </c>
      <c r="BL21" s="4"/>
      <c r="BM21" s="4"/>
      <c r="BN21" s="4"/>
      <c r="BO21" s="4">
        <v>1</v>
      </c>
      <c r="BP21" s="4"/>
      <c r="BQ21" s="15"/>
      <c r="BR21" s="15">
        <v>1</v>
      </c>
      <c r="BS21" s="15"/>
      <c r="BT21" s="15"/>
      <c r="BU21" s="15">
        <v>1</v>
      </c>
      <c r="BV21" s="15"/>
      <c r="BW21" s="15"/>
      <c r="BX21" s="4">
        <v>1</v>
      </c>
      <c r="BY21" s="4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6.5" thickBot="1">
      <c r="A22" s="3">
        <v>9</v>
      </c>
      <c r="B22" s="54" t="s">
        <v>509</v>
      </c>
      <c r="C22" s="52">
        <v>1</v>
      </c>
      <c r="D22" s="52"/>
      <c r="E22" s="52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4"/>
      <c r="V22" s="4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6.5" thickBot="1">
      <c r="A23" s="3">
        <v>10</v>
      </c>
      <c r="B23" s="54" t="s">
        <v>510</v>
      </c>
      <c r="C23" s="52"/>
      <c r="D23" s="52">
        <v>1</v>
      </c>
      <c r="E23" s="52"/>
      <c r="F23" s="1"/>
      <c r="G23" s="1">
        <v>1</v>
      </c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/>
      <c r="S23" s="1">
        <v>1</v>
      </c>
      <c r="T23" s="1"/>
      <c r="U23" s="4"/>
      <c r="V23" s="4"/>
      <c r="W23" s="1">
        <v>1</v>
      </c>
      <c r="X23" s="1"/>
      <c r="Y23" s="1"/>
      <c r="Z23" s="1">
        <v>1</v>
      </c>
      <c r="AA23" s="1"/>
      <c r="AB23" s="1"/>
      <c r="AC23" s="1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/>
      <c r="DU23" s="4">
        <v>1</v>
      </c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</row>
    <row r="24" spans="1:167" ht="26.25" thickBot="1">
      <c r="A24" s="3">
        <v>11</v>
      </c>
      <c r="B24" s="54" t="s">
        <v>511</v>
      </c>
      <c r="C24" s="52">
        <v>1</v>
      </c>
      <c r="D24" s="52"/>
      <c r="E24" s="52"/>
      <c r="F24" s="1"/>
      <c r="G24" s="1">
        <v>1</v>
      </c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4">
        <v>1</v>
      </c>
      <c r="V24" s="4"/>
      <c r="W24" s="1"/>
      <c r="X24" s="1"/>
      <c r="Y24" s="1">
        <v>1</v>
      </c>
      <c r="Z24" s="1"/>
      <c r="AA24" s="1">
        <v>1</v>
      </c>
      <c r="AB24" s="1"/>
      <c r="AC24" s="1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>
      <c r="A25" s="3">
        <v>12</v>
      </c>
      <c r="B25" s="56" t="s">
        <v>512</v>
      </c>
      <c r="C25" s="52">
        <v>1</v>
      </c>
      <c r="D25" s="52"/>
      <c r="E25" s="52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4">
        <v>1</v>
      </c>
      <c r="V25" s="4"/>
      <c r="W25" s="1"/>
      <c r="X25" s="1"/>
      <c r="Y25" s="1">
        <v>1</v>
      </c>
      <c r="Z25" s="1"/>
      <c r="AA25" s="1">
        <v>1</v>
      </c>
      <c r="AB25" s="1"/>
      <c r="AC25" s="1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>
      <c r="A26" s="3">
        <v>13</v>
      </c>
      <c r="B26" s="57" t="s">
        <v>513</v>
      </c>
      <c r="C26" s="52">
        <v>1</v>
      </c>
      <c r="D26" s="52"/>
      <c r="E26" s="52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/>
      <c r="S26" s="1">
        <v>1</v>
      </c>
      <c r="T26" s="1"/>
      <c r="U26" s="4">
        <v>1</v>
      </c>
      <c r="V26" s="4"/>
      <c r="W26" s="1"/>
      <c r="X26" s="1"/>
      <c r="Y26" s="1">
        <v>1</v>
      </c>
      <c r="Z26" s="1"/>
      <c r="AA26" s="1">
        <v>1</v>
      </c>
      <c r="AB26" s="1"/>
      <c r="AC26" s="1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75">
      <c r="A27" s="3">
        <v>14</v>
      </c>
      <c r="B27" s="58" t="s">
        <v>514</v>
      </c>
      <c r="C27" s="52">
        <v>1</v>
      </c>
      <c r="D27" s="52"/>
      <c r="E27" s="52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/>
      <c r="S27" s="1">
        <v>1</v>
      </c>
      <c r="T27" s="1"/>
      <c r="U27" s="4"/>
      <c r="V27" s="4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75">
      <c r="A28" s="3">
        <v>15</v>
      </c>
      <c r="B28" s="59" t="s">
        <v>515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/>
      <c r="S28" s="13">
        <v>1</v>
      </c>
      <c r="T28" s="13"/>
      <c r="U28" s="15"/>
      <c r="V28" s="15">
        <v>1</v>
      </c>
      <c r="W28" s="13"/>
      <c r="X28" s="13"/>
      <c r="Y28" s="13">
        <v>1</v>
      </c>
      <c r="Z28" s="13"/>
      <c r="AA28" s="13"/>
      <c r="AB28" s="13">
        <v>1</v>
      </c>
      <c r="AC28" s="13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4">
        <v>1</v>
      </c>
      <c r="BL28" s="4"/>
      <c r="BM28" s="4"/>
      <c r="BN28" s="4"/>
      <c r="BO28" s="4">
        <v>1</v>
      </c>
      <c r="BP28" s="4"/>
      <c r="BQ28" s="15"/>
      <c r="BR28" s="15">
        <v>1</v>
      </c>
      <c r="BS28" s="15"/>
      <c r="BT28" s="15"/>
      <c r="BU28" s="15">
        <v>1</v>
      </c>
      <c r="BV28" s="15"/>
      <c r="BW28" s="15"/>
      <c r="BX28" s="4">
        <v>1</v>
      </c>
      <c r="BY28" s="4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6.5" thickBot="1">
      <c r="A29" s="3">
        <v>16</v>
      </c>
      <c r="B29" s="53" t="s">
        <v>516</v>
      </c>
      <c r="C29" s="52">
        <v>1</v>
      </c>
      <c r="D29" s="52"/>
      <c r="E29" s="52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4"/>
      <c r="V29" s="4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26.25" thickBot="1">
      <c r="A30" s="3">
        <v>17</v>
      </c>
      <c r="B30" s="53" t="s">
        <v>517</v>
      </c>
      <c r="C30" s="52"/>
      <c r="D30" s="52">
        <v>1</v>
      </c>
      <c r="E30" s="52"/>
      <c r="F30" s="1"/>
      <c r="G30" s="1">
        <v>1</v>
      </c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/>
      <c r="S30" s="1">
        <v>1</v>
      </c>
      <c r="T30" s="1"/>
      <c r="U30" s="4"/>
      <c r="V30" s="4"/>
      <c r="W30" s="1">
        <v>1</v>
      </c>
      <c r="X30" s="1"/>
      <c r="Y30" s="1"/>
      <c r="Z30" s="1">
        <v>1</v>
      </c>
      <c r="AA30" s="1"/>
      <c r="AB30" s="1"/>
      <c r="AC30" s="1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>
        <v>1</v>
      </c>
      <c r="EU30" s="4"/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>
        <v>1</v>
      </c>
      <c r="FJ30" s="4"/>
      <c r="FK30" s="4"/>
    </row>
    <row r="31" spans="1:167" ht="26.25" thickBot="1">
      <c r="A31" s="3">
        <v>18</v>
      </c>
      <c r="B31" s="53" t="s">
        <v>518</v>
      </c>
      <c r="C31" s="5">
        <v>1</v>
      </c>
      <c r="D31" s="5"/>
      <c r="E31" s="5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/>
      <c r="S31" s="13">
        <v>1</v>
      </c>
      <c r="T31" s="13"/>
      <c r="U31" s="15"/>
      <c r="V31" s="15">
        <v>1</v>
      </c>
      <c r="W31" s="13"/>
      <c r="X31" s="13"/>
      <c r="Y31" s="13">
        <v>1</v>
      </c>
      <c r="Z31" s="13"/>
      <c r="AA31" s="13"/>
      <c r="AB31" s="13">
        <v>1</v>
      </c>
      <c r="AC31" s="13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4">
        <v>1</v>
      </c>
      <c r="BL31" s="4"/>
      <c r="BM31" s="4"/>
      <c r="BN31" s="4"/>
      <c r="BO31" s="4">
        <v>1</v>
      </c>
      <c r="BP31" s="4"/>
      <c r="BQ31" s="15"/>
      <c r="BR31" s="15">
        <v>1</v>
      </c>
      <c r="BS31" s="15"/>
      <c r="BT31" s="15"/>
      <c r="BU31" s="15">
        <v>1</v>
      </c>
      <c r="BV31" s="15"/>
      <c r="BW31" s="15"/>
      <c r="BX31" s="4">
        <v>1</v>
      </c>
      <c r="BY31" s="4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6.5" thickBot="1">
      <c r="A32" s="3">
        <v>19</v>
      </c>
      <c r="B32" s="53" t="s">
        <v>519</v>
      </c>
      <c r="C32" s="52">
        <v>1</v>
      </c>
      <c r="D32" s="52"/>
      <c r="E32" s="52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4"/>
      <c r="V32" s="4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6.5" thickBot="1">
      <c r="A33" s="3">
        <v>20</v>
      </c>
      <c r="B33" s="53" t="s">
        <v>520</v>
      </c>
      <c r="C33" s="52"/>
      <c r="D33" s="52">
        <v>1</v>
      </c>
      <c r="E33" s="52"/>
      <c r="F33" s="1"/>
      <c r="G33" s="1">
        <v>1</v>
      </c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/>
      <c r="S33" s="1">
        <v>1</v>
      </c>
      <c r="T33" s="1"/>
      <c r="U33" s="4"/>
      <c r="V33" s="4"/>
      <c r="W33" s="1">
        <v>1</v>
      </c>
      <c r="X33" s="1"/>
      <c r="Y33" s="1"/>
      <c r="Z33" s="1">
        <v>1</v>
      </c>
      <c r="AA33" s="1"/>
      <c r="AB33" s="1"/>
      <c r="AC33" s="1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/>
      <c r="DU33" s="4">
        <v>1</v>
      </c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>
        <v>1</v>
      </c>
      <c r="FJ33" s="4"/>
      <c r="FK33" s="4"/>
    </row>
    <row r="34" spans="1:167" ht="16.5" thickBot="1">
      <c r="A34" s="3">
        <v>21</v>
      </c>
      <c r="B34" s="53" t="s">
        <v>521</v>
      </c>
      <c r="C34" s="52">
        <v>1</v>
      </c>
      <c r="D34" s="52"/>
      <c r="E34" s="52"/>
      <c r="F34" s="1"/>
      <c r="G34" s="1">
        <v>1</v>
      </c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4">
        <v>1</v>
      </c>
      <c r="V34" s="4"/>
      <c r="W34" s="1"/>
      <c r="X34" s="1"/>
      <c r="Y34" s="1">
        <v>1</v>
      </c>
      <c r="Z34" s="1"/>
      <c r="AA34" s="1">
        <v>1</v>
      </c>
      <c r="AB34" s="1"/>
      <c r="AC34" s="1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16.5" thickBot="1">
      <c r="A35" s="3">
        <v>22</v>
      </c>
      <c r="B35" s="53" t="s">
        <v>522</v>
      </c>
      <c r="C35" s="52">
        <v>1</v>
      </c>
      <c r="D35" s="52"/>
      <c r="E35" s="52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4">
        <v>1</v>
      </c>
      <c r="V35" s="4"/>
      <c r="W35" s="1"/>
      <c r="X35" s="1"/>
      <c r="Y35" s="1">
        <v>1</v>
      </c>
      <c r="Z35" s="1"/>
      <c r="AA35" s="1">
        <v>1</v>
      </c>
      <c r="AB35" s="1"/>
      <c r="AC35" s="1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>
      <c r="A36" s="85" t="s">
        <v>73</v>
      </c>
      <c r="B36" s="86"/>
      <c r="C36" s="3">
        <f t="shared" ref="C36:AH36" si="0">SUM(C14:C35)</f>
        <v>18</v>
      </c>
      <c r="D36" s="3">
        <f t="shared" si="0"/>
        <v>4</v>
      </c>
      <c r="E36" s="3">
        <f t="shared" si="0"/>
        <v>0</v>
      </c>
      <c r="F36" s="3">
        <f t="shared" si="0"/>
        <v>15</v>
      </c>
      <c r="G36" s="3">
        <f t="shared" si="0"/>
        <v>7</v>
      </c>
      <c r="H36" s="3">
        <f t="shared" si="0"/>
        <v>0</v>
      </c>
      <c r="I36" s="3">
        <f t="shared" si="0"/>
        <v>22</v>
      </c>
      <c r="J36" s="3">
        <f t="shared" si="0"/>
        <v>0</v>
      </c>
      <c r="K36" s="3">
        <f t="shared" si="0"/>
        <v>0</v>
      </c>
      <c r="L36" s="3">
        <f t="shared" si="0"/>
        <v>22</v>
      </c>
      <c r="M36" s="3">
        <f t="shared" si="0"/>
        <v>0</v>
      </c>
      <c r="N36" s="3">
        <f t="shared" si="0"/>
        <v>0</v>
      </c>
      <c r="O36" s="3">
        <f t="shared" si="0"/>
        <v>22</v>
      </c>
      <c r="P36" s="3">
        <f t="shared" si="0"/>
        <v>0</v>
      </c>
      <c r="Q36" s="3">
        <f t="shared" si="0"/>
        <v>0</v>
      </c>
      <c r="R36" s="3">
        <f t="shared" si="0"/>
        <v>10</v>
      </c>
      <c r="S36" s="3">
        <f t="shared" si="0"/>
        <v>12</v>
      </c>
      <c r="T36" s="3">
        <f t="shared" si="0"/>
        <v>0</v>
      </c>
      <c r="U36" s="3">
        <f t="shared" si="0"/>
        <v>8</v>
      </c>
      <c r="V36" s="3">
        <f t="shared" si="0"/>
        <v>10</v>
      </c>
      <c r="W36" s="3">
        <f t="shared" si="0"/>
        <v>4</v>
      </c>
      <c r="X36" s="3">
        <f t="shared" si="0"/>
        <v>0</v>
      </c>
      <c r="Y36" s="3">
        <f t="shared" si="0"/>
        <v>18</v>
      </c>
      <c r="Z36" s="3">
        <f t="shared" si="0"/>
        <v>4</v>
      </c>
      <c r="AA36" s="3">
        <f t="shared" si="0"/>
        <v>8</v>
      </c>
      <c r="AB36" s="3">
        <f t="shared" si="0"/>
        <v>10</v>
      </c>
      <c r="AC36" s="3">
        <f t="shared" si="0"/>
        <v>4</v>
      </c>
      <c r="AD36" s="3">
        <f t="shared" si="0"/>
        <v>16</v>
      </c>
      <c r="AE36" s="3">
        <f t="shared" si="0"/>
        <v>6</v>
      </c>
      <c r="AF36" s="3">
        <f t="shared" si="0"/>
        <v>0</v>
      </c>
      <c r="AG36" s="3">
        <f t="shared" si="0"/>
        <v>12</v>
      </c>
      <c r="AH36" s="3">
        <f t="shared" si="0"/>
        <v>6</v>
      </c>
      <c r="AI36" s="3">
        <f t="shared" ref="AI36:BN36" si="1">SUM(AI14:AI35)</f>
        <v>4</v>
      </c>
      <c r="AJ36" s="3">
        <f t="shared" si="1"/>
        <v>18</v>
      </c>
      <c r="AK36" s="3">
        <f t="shared" si="1"/>
        <v>0</v>
      </c>
      <c r="AL36" s="3">
        <f t="shared" si="1"/>
        <v>4</v>
      </c>
      <c r="AM36" s="3">
        <f t="shared" si="1"/>
        <v>16</v>
      </c>
      <c r="AN36" s="3">
        <f t="shared" si="1"/>
        <v>2</v>
      </c>
      <c r="AO36" s="3">
        <f t="shared" si="1"/>
        <v>4</v>
      </c>
      <c r="AP36" s="3">
        <f t="shared" si="1"/>
        <v>0</v>
      </c>
      <c r="AQ36" s="3">
        <f t="shared" si="1"/>
        <v>18</v>
      </c>
      <c r="AR36" s="3">
        <f t="shared" si="1"/>
        <v>4</v>
      </c>
      <c r="AS36" s="3">
        <f t="shared" si="1"/>
        <v>0</v>
      </c>
      <c r="AT36" s="3">
        <f t="shared" si="1"/>
        <v>18</v>
      </c>
      <c r="AU36" s="3">
        <f t="shared" si="1"/>
        <v>4</v>
      </c>
      <c r="AV36" s="3">
        <f t="shared" si="1"/>
        <v>10</v>
      </c>
      <c r="AW36" s="3">
        <f t="shared" si="1"/>
        <v>12</v>
      </c>
      <c r="AX36" s="3">
        <f t="shared" si="1"/>
        <v>0</v>
      </c>
      <c r="AY36" s="3">
        <f t="shared" si="1"/>
        <v>18</v>
      </c>
      <c r="AZ36" s="3">
        <f t="shared" si="1"/>
        <v>4</v>
      </c>
      <c r="BA36" s="3">
        <f t="shared" si="1"/>
        <v>0</v>
      </c>
      <c r="BB36" s="3">
        <f t="shared" si="1"/>
        <v>12</v>
      </c>
      <c r="BC36" s="3">
        <f t="shared" si="1"/>
        <v>10</v>
      </c>
      <c r="BD36" s="3">
        <f t="shared" si="1"/>
        <v>0</v>
      </c>
      <c r="BE36" s="3">
        <f t="shared" si="1"/>
        <v>16</v>
      </c>
      <c r="BF36" s="3">
        <f t="shared" si="1"/>
        <v>2</v>
      </c>
      <c r="BG36" s="3">
        <f t="shared" si="1"/>
        <v>4</v>
      </c>
      <c r="BH36" s="3">
        <f t="shared" si="1"/>
        <v>18</v>
      </c>
      <c r="BI36" s="3">
        <f t="shared" si="1"/>
        <v>4</v>
      </c>
      <c r="BJ36" s="3">
        <f t="shared" si="1"/>
        <v>0</v>
      </c>
      <c r="BK36" s="3">
        <f t="shared" si="1"/>
        <v>18</v>
      </c>
      <c r="BL36" s="3">
        <f t="shared" si="1"/>
        <v>0</v>
      </c>
      <c r="BM36" s="3">
        <f t="shared" si="1"/>
        <v>4</v>
      </c>
      <c r="BN36" s="3">
        <f t="shared" si="1"/>
        <v>0</v>
      </c>
      <c r="BO36" s="3">
        <f t="shared" ref="BO36:CT36" si="2">SUM(BO14:BO35)</f>
        <v>18</v>
      </c>
      <c r="BP36" s="3">
        <f t="shared" si="2"/>
        <v>4</v>
      </c>
      <c r="BQ36" s="3">
        <f t="shared" si="2"/>
        <v>0</v>
      </c>
      <c r="BR36" s="3">
        <f t="shared" si="2"/>
        <v>18</v>
      </c>
      <c r="BS36" s="3">
        <f t="shared" si="2"/>
        <v>4</v>
      </c>
      <c r="BT36" s="3">
        <f t="shared" si="2"/>
        <v>0</v>
      </c>
      <c r="BU36" s="3">
        <f t="shared" si="2"/>
        <v>18</v>
      </c>
      <c r="BV36" s="3">
        <f t="shared" si="2"/>
        <v>4</v>
      </c>
      <c r="BW36" s="3">
        <f t="shared" si="2"/>
        <v>0</v>
      </c>
      <c r="BX36" s="3">
        <f t="shared" si="2"/>
        <v>22</v>
      </c>
      <c r="BY36" s="3">
        <f t="shared" si="2"/>
        <v>0</v>
      </c>
      <c r="BZ36" s="3">
        <f t="shared" si="2"/>
        <v>18</v>
      </c>
      <c r="CA36" s="3">
        <f t="shared" si="2"/>
        <v>4</v>
      </c>
      <c r="CB36" s="3">
        <f t="shared" si="2"/>
        <v>0</v>
      </c>
      <c r="CC36" s="3">
        <f t="shared" si="2"/>
        <v>22</v>
      </c>
      <c r="CD36" s="3">
        <f t="shared" si="2"/>
        <v>0</v>
      </c>
      <c r="CE36" s="3">
        <f t="shared" si="2"/>
        <v>0</v>
      </c>
      <c r="CF36" s="3">
        <f t="shared" si="2"/>
        <v>13</v>
      </c>
      <c r="CG36" s="3">
        <f t="shared" si="2"/>
        <v>9</v>
      </c>
      <c r="CH36" s="3">
        <f t="shared" si="2"/>
        <v>0</v>
      </c>
      <c r="CI36" s="3">
        <f t="shared" si="2"/>
        <v>15</v>
      </c>
      <c r="CJ36" s="3">
        <f t="shared" si="2"/>
        <v>7</v>
      </c>
      <c r="CK36" s="3">
        <f t="shared" si="2"/>
        <v>0</v>
      </c>
      <c r="CL36" s="3">
        <f t="shared" si="2"/>
        <v>22</v>
      </c>
      <c r="CM36" s="3">
        <f t="shared" si="2"/>
        <v>0</v>
      </c>
      <c r="CN36" s="3">
        <f t="shared" si="2"/>
        <v>0</v>
      </c>
      <c r="CO36" s="3">
        <f t="shared" si="2"/>
        <v>22</v>
      </c>
      <c r="CP36" s="3">
        <f t="shared" si="2"/>
        <v>0</v>
      </c>
      <c r="CQ36" s="3">
        <f t="shared" si="2"/>
        <v>0</v>
      </c>
      <c r="CR36" s="3">
        <f t="shared" si="2"/>
        <v>22</v>
      </c>
      <c r="CS36" s="3">
        <f t="shared" si="2"/>
        <v>0</v>
      </c>
      <c r="CT36" s="3">
        <f t="shared" si="2"/>
        <v>0</v>
      </c>
      <c r="CU36" s="3">
        <f t="shared" ref="CU36:DZ36" si="3">SUM(CU14:CU35)</f>
        <v>22</v>
      </c>
      <c r="CV36" s="3">
        <f t="shared" si="3"/>
        <v>0</v>
      </c>
      <c r="CW36" s="3">
        <f t="shared" si="3"/>
        <v>0</v>
      </c>
      <c r="CX36" s="3">
        <f t="shared" si="3"/>
        <v>22</v>
      </c>
      <c r="CY36" s="3">
        <f t="shared" si="3"/>
        <v>0</v>
      </c>
      <c r="CZ36" s="3">
        <f t="shared" si="3"/>
        <v>0</v>
      </c>
      <c r="DA36" s="3">
        <f t="shared" si="3"/>
        <v>22</v>
      </c>
      <c r="DB36" s="3">
        <f t="shared" si="3"/>
        <v>0</v>
      </c>
      <c r="DC36" s="3">
        <f t="shared" si="3"/>
        <v>0</v>
      </c>
      <c r="DD36" s="3">
        <f t="shared" si="3"/>
        <v>22</v>
      </c>
      <c r="DE36" s="3">
        <f t="shared" si="3"/>
        <v>0</v>
      </c>
      <c r="DF36" s="3">
        <f t="shared" si="3"/>
        <v>0</v>
      </c>
      <c r="DG36" s="3">
        <f t="shared" si="3"/>
        <v>18</v>
      </c>
      <c r="DH36" s="3">
        <f t="shared" si="3"/>
        <v>4</v>
      </c>
      <c r="DI36" s="3">
        <f t="shared" si="3"/>
        <v>0</v>
      </c>
      <c r="DJ36" s="3">
        <f t="shared" si="3"/>
        <v>22</v>
      </c>
      <c r="DK36" s="3">
        <f t="shared" si="3"/>
        <v>0</v>
      </c>
      <c r="DL36" s="3">
        <f t="shared" si="3"/>
        <v>0</v>
      </c>
      <c r="DM36" s="3">
        <f t="shared" si="3"/>
        <v>22</v>
      </c>
      <c r="DN36" s="3">
        <f t="shared" si="3"/>
        <v>0</v>
      </c>
      <c r="DO36" s="3">
        <f t="shared" si="3"/>
        <v>0</v>
      </c>
      <c r="DP36" s="3">
        <f t="shared" si="3"/>
        <v>22</v>
      </c>
      <c r="DQ36" s="3">
        <f t="shared" si="3"/>
        <v>0</v>
      </c>
      <c r="DR36" s="3">
        <f t="shared" si="3"/>
        <v>0</v>
      </c>
      <c r="DS36" s="3">
        <f t="shared" si="3"/>
        <v>18</v>
      </c>
      <c r="DT36" s="3">
        <f t="shared" si="3"/>
        <v>0</v>
      </c>
      <c r="DU36" s="3">
        <f t="shared" si="3"/>
        <v>4</v>
      </c>
      <c r="DV36" s="3">
        <f t="shared" si="3"/>
        <v>22</v>
      </c>
      <c r="DW36" s="3">
        <f t="shared" si="3"/>
        <v>0</v>
      </c>
      <c r="DX36" s="3">
        <f t="shared" si="3"/>
        <v>0</v>
      </c>
      <c r="DY36" s="3">
        <f t="shared" si="3"/>
        <v>19</v>
      </c>
      <c r="DZ36" s="3">
        <f t="shared" si="3"/>
        <v>0</v>
      </c>
      <c r="EA36" s="3">
        <f t="shared" ref="EA36:FF36" si="4">SUM(EA14:EA35)</f>
        <v>0</v>
      </c>
      <c r="EB36" s="3">
        <f t="shared" si="4"/>
        <v>22</v>
      </c>
      <c r="EC36" s="3">
        <f t="shared" si="4"/>
        <v>0</v>
      </c>
      <c r="ED36" s="3">
        <f t="shared" si="4"/>
        <v>0</v>
      </c>
      <c r="EE36" s="3">
        <f t="shared" si="4"/>
        <v>22</v>
      </c>
      <c r="EF36" s="3">
        <f t="shared" si="4"/>
        <v>0</v>
      </c>
      <c r="EG36" s="3">
        <f t="shared" si="4"/>
        <v>0</v>
      </c>
      <c r="EH36" s="3">
        <f t="shared" si="4"/>
        <v>16</v>
      </c>
      <c r="EI36" s="3">
        <f t="shared" si="4"/>
        <v>4</v>
      </c>
      <c r="EJ36" s="3">
        <f t="shared" si="4"/>
        <v>0</v>
      </c>
      <c r="EK36" s="3">
        <f t="shared" si="4"/>
        <v>0</v>
      </c>
      <c r="EL36" s="3">
        <f t="shared" si="4"/>
        <v>18</v>
      </c>
      <c r="EM36" s="3">
        <f t="shared" si="4"/>
        <v>4</v>
      </c>
      <c r="EN36" s="3">
        <f t="shared" si="4"/>
        <v>18</v>
      </c>
      <c r="EO36" s="3">
        <f t="shared" si="4"/>
        <v>0</v>
      </c>
      <c r="EP36" s="3">
        <f t="shared" si="4"/>
        <v>4</v>
      </c>
      <c r="EQ36" s="3">
        <f t="shared" si="4"/>
        <v>18</v>
      </c>
      <c r="ER36" s="3">
        <f t="shared" si="4"/>
        <v>0</v>
      </c>
      <c r="ES36" s="3">
        <f t="shared" si="4"/>
        <v>4</v>
      </c>
      <c r="ET36" s="3">
        <f t="shared" si="4"/>
        <v>22</v>
      </c>
      <c r="EU36" s="3">
        <f t="shared" si="4"/>
        <v>0</v>
      </c>
      <c r="EV36" s="3">
        <f t="shared" si="4"/>
        <v>0</v>
      </c>
      <c r="EW36" s="3">
        <f t="shared" si="4"/>
        <v>0</v>
      </c>
      <c r="EX36" s="3">
        <f t="shared" si="4"/>
        <v>18</v>
      </c>
      <c r="EY36" s="3">
        <f t="shared" si="4"/>
        <v>4</v>
      </c>
      <c r="EZ36" s="3">
        <f t="shared" si="4"/>
        <v>0</v>
      </c>
      <c r="FA36" s="3">
        <f t="shared" si="4"/>
        <v>18</v>
      </c>
      <c r="FB36" s="3">
        <f t="shared" si="4"/>
        <v>4</v>
      </c>
      <c r="FC36" s="3">
        <f t="shared" si="4"/>
        <v>18</v>
      </c>
      <c r="FD36" s="3">
        <f t="shared" si="4"/>
        <v>0</v>
      </c>
      <c r="FE36" s="3">
        <f t="shared" si="4"/>
        <v>4</v>
      </c>
      <c r="FF36" s="3">
        <f t="shared" si="4"/>
        <v>18</v>
      </c>
      <c r="FG36" s="3">
        <f t="shared" ref="FG36:FK36" si="5">SUM(FG14:FG35)</f>
        <v>0</v>
      </c>
      <c r="FH36" s="3">
        <f t="shared" si="5"/>
        <v>4</v>
      </c>
      <c r="FI36" s="3">
        <f t="shared" si="5"/>
        <v>22</v>
      </c>
      <c r="FJ36" s="3">
        <f t="shared" si="5"/>
        <v>0</v>
      </c>
      <c r="FK36" s="3">
        <f t="shared" si="5"/>
        <v>0</v>
      </c>
    </row>
    <row r="37" spans="1:167" ht="39" customHeight="1">
      <c r="A37" s="87" t="s">
        <v>298</v>
      </c>
      <c r="B37" s="88"/>
      <c r="C37" s="10">
        <f>C36/22%</f>
        <v>81.818181818181813</v>
      </c>
      <c r="D37" s="10">
        <f t="shared" ref="D37:BO37" si="6">D36/22%</f>
        <v>18.181818181818183</v>
      </c>
      <c r="E37" s="10">
        <f t="shared" si="6"/>
        <v>0</v>
      </c>
      <c r="F37" s="10">
        <f t="shared" si="6"/>
        <v>68.181818181818187</v>
      </c>
      <c r="G37" s="10">
        <f t="shared" si="6"/>
        <v>31.818181818181817</v>
      </c>
      <c r="H37" s="10">
        <f t="shared" si="6"/>
        <v>0</v>
      </c>
      <c r="I37" s="10">
        <f t="shared" si="6"/>
        <v>100</v>
      </c>
      <c r="J37" s="10">
        <f t="shared" si="6"/>
        <v>0</v>
      </c>
      <c r="K37" s="10">
        <f t="shared" si="6"/>
        <v>0</v>
      </c>
      <c r="L37" s="10">
        <f t="shared" si="6"/>
        <v>100</v>
      </c>
      <c r="M37" s="10">
        <f t="shared" si="6"/>
        <v>0</v>
      </c>
      <c r="N37" s="10">
        <f t="shared" si="6"/>
        <v>0</v>
      </c>
      <c r="O37" s="10">
        <f t="shared" si="6"/>
        <v>100</v>
      </c>
      <c r="P37" s="10">
        <f t="shared" si="6"/>
        <v>0</v>
      </c>
      <c r="Q37" s="10">
        <f t="shared" si="6"/>
        <v>0</v>
      </c>
      <c r="R37" s="10">
        <f t="shared" si="6"/>
        <v>45.454545454545453</v>
      </c>
      <c r="S37" s="10">
        <f t="shared" si="6"/>
        <v>54.545454545454547</v>
      </c>
      <c r="T37" s="10">
        <f t="shared" si="6"/>
        <v>0</v>
      </c>
      <c r="U37" s="10">
        <f t="shared" si="6"/>
        <v>36.363636363636367</v>
      </c>
      <c r="V37" s="10">
        <f t="shared" si="6"/>
        <v>45.454545454545453</v>
      </c>
      <c r="W37" s="10">
        <f t="shared" si="6"/>
        <v>18.181818181818183</v>
      </c>
      <c r="X37" s="10">
        <f t="shared" si="6"/>
        <v>0</v>
      </c>
      <c r="Y37" s="10">
        <f t="shared" si="6"/>
        <v>81.818181818181813</v>
      </c>
      <c r="Z37" s="10">
        <f t="shared" si="6"/>
        <v>18.181818181818183</v>
      </c>
      <c r="AA37" s="10">
        <f t="shared" si="6"/>
        <v>36.363636363636367</v>
      </c>
      <c r="AB37" s="10">
        <f t="shared" si="6"/>
        <v>45.454545454545453</v>
      </c>
      <c r="AC37" s="10">
        <f t="shared" si="6"/>
        <v>18.181818181818183</v>
      </c>
      <c r="AD37" s="10">
        <f t="shared" si="6"/>
        <v>72.727272727272734</v>
      </c>
      <c r="AE37" s="10">
        <f t="shared" si="6"/>
        <v>27.272727272727273</v>
      </c>
      <c r="AF37" s="10">
        <f t="shared" si="6"/>
        <v>0</v>
      </c>
      <c r="AG37" s="10">
        <f t="shared" si="6"/>
        <v>54.545454545454547</v>
      </c>
      <c r="AH37" s="10">
        <f t="shared" si="6"/>
        <v>27.272727272727273</v>
      </c>
      <c r="AI37" s="10">
        <f t="shared" si="6"/>
        <v>18.181818181818183</v>
      </c>
      <c r="AJ37" s="10">
        <f t="shared" si="6"/>
        <v>81.818181818181813</v>
      </c>
      <c r="AK37" s="10">
        <f t="shared" si="6"/>
        <v>0</v>
      </c>
      <c r="AL37" s="10">
        <f t="shared" si="6"/>
        <v>18.181818181818183</v>
      </c>
      <c r="AM37" s="10">
        <f t="shared" si="6"/>
        <v>72.727272727272734</v>
      </c>
      <c r="AN37" s="10">
        <f t="shared" si="6"/>
        <v>9.0909090909090917</v>
      </c>
      <c r="AO37" s="10">
        <f t="shared" si="6"/>
        <v>18.181818181818183</v>
      </c>
      <c r="AP37" s="10">
        <f t="shared" si="6"/>
        <v>0</v>
      </c>
      <c r="AQ37" s="10">
        <f t="shared" si="6"/>
        <v>81.818181818181813</v>
      </c>
      <c r="AR37" s="10">
        <f t="shared" si="6"/>
        <v>18.181818181818183</v>
      </c>
      <c r="AS37" s="10">
        <f t="shared" si="6"/>
        <v>0</v>
      </c>
      <c r="AT37" s="10">
        <f t="shared" si="6"/>
        <v>81.818181818181813</v>
      </c>
      <c r="AU37" s="10">
        <f t="shared" si="6"/>
        <v>18.181818181818183</v>
      </c>
      <c r="AV37" s="10">
        <f t="shared" si="6"/>
        <v>45.454545454545453</v>
      </c>
      <c r="AW37" s="10">
        <f t="shared" si="6"/>
        <v>54.545454545454547</v>
      </c>
      <c r="AX37" s="10">
        <f t="shared" si="6"/>
        <v>0</v>
      </c>
      <c r="AY37" s="10">
        <f t="shared" si="6"/>
        <v>81.818181818181813</v>
      </c>
      <c r="AZ37" s="10">
        <f t="shared" si="6"/>
        <v>18.181818181818183</v>
      </c>
      <c r="BA37" s="10">
        <f t="shared" si="6"/>
        <v>0</v>
      </c>
      <c r="BB37" s="10">
        <f t="shared" si="6"/>
        <v>54.545454545454547</v>
      </c>
      <c r="BC37" s="10">
        <f t="shared" si="6"/>
        <v>45.454545454545453</v>
      </c>
      <c r="BD37" s="10">
        <f t="shared" si="6"/>
        <v>0</v>
      </c>
      <c r="BE37" s="10">
        <f t="shared" si="6"/>
        <v>72.727272727272734</v>
      </c>
      <c r="BF37" s="10">
        <f t="shared" si="6"/>
        <v>9.0909090909090917</v>
      </c>
      <c r="BG37" s="10">
        <f t="shared" si="6"/>
        <v>18.181818181818183</v>
      </c>
      <c r="BH37" s="10">
        <f t="shared" si="6"/>
        <v>81.818181818181813</v>
      </c>
      <c r="BI37" s="10">
        <f t="shared" si="6"/>
        <v>18.181818181818183</v>
      </c>
      <c r="BJ37" s="10">
        <f t="shared" si="6"/>
        <v>0</v>
      </c>
      <c r="BK37" s="10">
        <f t="shared" si="6"/>
        <v>81.818181818181813</v>
      </c>
      <c r="BL37" s="10">
        <f t="shared" si="6"/>
        <v>0</v>
      </c>
      <c r="BM37" s="10">
        <f t="shared" si="6"/>
        <v>18.181818181818183</v>
      </c>
      <c r="BN37" s="10">
        <f t="shared" si="6"/>
        <v>0</v>
      </c>
      <c r="BO37" s="10">
        <f t="shared" si="6"/>
        <v>81.818181818181813</v>
      </c>
      <c r="BP37" s="10">
        <f t="shared" ref="BP37:EA37" si="7">BP36/22%</f>
        <v>18.181818181818183</v>
      </c>
      <c r="BQ37" s="10">
        <f t="shared" si="7"/>
        <v>0</v>
      </c>
      <c r="BR37" s="10">
        <f t="shared" si="7"/>
        <v>81.818181818181813</v>
      </c>
      <c r="BS37" s="10">
        <f t="shared" si="7"/>
        <v>18.181818181818183</v>
      </c>
      <c r="BT37" s="10">
        <f t="shared" si="7"/>
        <v>0</v>
      </c>
      <c r="BU37" s="10">
        <f t="shared" si="7"/>
        <v>81.818181818181813</v>
      </c>
      <c r="BV37" s="10">
        <f t="shared" si="7"/>
        <v>18.181818181818183</v>
      </c>
      <c r="BW37" s="10">
        <f t="shared" si="7"/>
        <v>0</v>
      </c>
      <c r="BX37" s="10">
        <f t="shared" si="7"/>
        <v>100</v>
      </c>
      <c r="BY37" s="10">
        <f t="shared" si="7"/>
        <v>0</v>
      </c>
      <c r="BZ37" s="10">
        <f t="shared" si="7"/>
        <v>81.818181818181813</v>
      </c>
      <c r="CA37" s="10">
        <f t="shared" si="7"/>
        <v>18.181818181818183</v>
      </c>
      <c r="CB37" s="10">
        <f t="shared" si="7"/>
        <v>0</v>
      </c>
      <c r="CC37" s="10">
        <f t="shared" si="7"/>
        <v>100</v>
      </c>
      <c r="CD37" s="10">
        <f t="shared" si="7"/>
        <v>0</v>
      </c>
      <c r="CE37" s="10">
        <f t="shared" si="7"/>
        <v>0</v>
      </c>
      <c r="CF37" s="10">
        <f t="shared" si="7"/>
        <v>59.090909090909093</v>
      </c>
      <c r="CG37" s="10">
        <f t="shared" si="7"/>
        <v>40.909090909090907</v>
      </c>
      <c r="CH37" s="10">
        <f t="shared" si="7"/>
        <v>0</v>
      </c>
      <c r="CI37" s="10">
        <f t="shared" si="7"/>
        <v>68.181818181818187</v>
      </c>
      <c r="CJ37" s="10">
        <f t="shared" si="7"/>
        <v>31.818181818181817</v>
      </c>
      <c r="CK37" s="10">
        <f t="shared" si="7"/>
        <v>0</v>
      </c>
      <c r="CL37" s="10">
        <f t="shared" si="7"/>
        <v>100</v>
      </c>
      <c r="CM37" s="10">
        <f t="shared" si="7"/>
        <v>0</v>
      </c>
      <c r="CN37" s="10">
        <f t="shared" si="7"/>
        <v>0</v>
      </c>
      <c r="CO37" s="10">
        <f t="shared" si="7"/>
        <v>100</v>
      </c>
      <c r="CP37" s="10">
        <f t="shared" si="7"/>
        <v>0</v>
      </c>
      <c r="CQ37" s="10">
        <f t="shared" si="7"/>
        <v>0</v>
      </c>
      <c r="CR37" s="10">
        <f t="shared" si="7"/>
        <v>100</v>
      </c>
      <c r="CS37" s="10">
        <f t="shared" si="7"/>
        <v>0</v>
      </c>
      <c r="CT37" s="10">
        <f t="shared" si="7"/>
        <v>0</v>
      </c>
      <c r="CU37" s="10">
        <f t="shared" si="7"/>
        <v>100</v>
      </c>
      <c r="CV37" s="10">
        <f t="shared" si="7"/>
        <v>0</v>
      </c>
      <c r="CW37" s="10">
        <f t="shared" si="7"/>
        <v>0</v>
      </c>
      <c r="CX37" s="10">
        <f t="shared" si="7"/>
        <v>100</v>
      </c>
      <c r="CY37" s="10">
        <f t="shared" si="7"/>
        <v>0</v>
      </c>
      <c r="CZ37" s="10">
        <f t="shared" si="7"/>
        <v>0</v>
      </c>
      <c r="DA37" s="10">
        <f t="shared" si="7"/>
        <v>100</v>
      </c>
      <c r="DB37" s="10">
        <f t="shared" si="7"/>
        <v>0</v>
      </c>
      <c r="DC37" s="10">
        <f t="shared" si="7"/>
        <v>0</v>
      </c>
      <c r="DD37" s="10">
        <f t="shared" si="7"/>
        <v>100</v>
      </c>
      <c r="DE37" s="10">
        <f t="shared" si="7"/>
        <v>0</v>
      </c>
      <c r="DF37" s="10">
        <f t="shared" si="7"/>
        <v>0</v>
      </c>
      <c r="DG37" s="10">
        <f t="shared" si="7"/>
        <v>81.818181818181813</v>
      </c>
      <c r="DH37" s="10">
        <f t="shared" si="7"/>
        <v>18.181818181818183</v>
      </c>
      <c r="DI37" s="10">
        <f t="shared" si="7"/>
        <v>0</v>
      </c>
      <c r="DJ37" s="10">
        <f t="shared" si="7"/>
        <v>100</v>
      </c>
      <c r="DK37" s="10">
        <f t="shared" si="7"/>
        <v>0</v>
      </c>
      <c r="DL37" s="10">
        <f t="shared" si="7"/>
        <v>0</v>
      </c>
      <c r="DM37" s="10">
        <f t="shared" si="7"/>
        <v>100</v>
      </c>
      <c r="DN37" s="10">
        <f t="shared" si="7"/>
        <v>0</v>
      </c>
      <c r="DO37" s="10">
        <f t="shared" si="7"/>
        <v>0</v>
      </c>
      <c r="DP37" s="10">
        <f t="shared" si="7"/>
        <v>100</v>
      </c>
      <c r="DQ37" s="10">
        <f t="shared" si="7"/>
        <v>0</v>
      </c>
      <c r="DR37" s="10">
        <f t="shared" si="7"/>
        <v>0</v>
      </c>
      <c r="DS37" s="10">
        <f t="shared" si="7"/>
        <v>81.818181818181813</v>
      </c>
      <c r="DT37" s="10">
        <f t="shared" si="7"/>
        <v>0</v>
      </c>
      <c r="DU37" s="10">
        <f t="shared" si="7"/>
        <v>18.181818181818183</v>
      </c>
      <c r="DV37" s="10">
        <f t="shared" si="7"/>
        <v>100</v>
      </c>
      <c r="DW37" s="10">
        <f t="shared" si="7"/>
        <v>0</v>
      </c>
      <c r="DX37" s="10">
        <f t="shared" si="7"/>
        <v>0</v>
      </c>
      <c r="DY37" s="10">
        <f t="shared" si="7"/>
        <v>86.36363636363636</v>
      </c>
      <c r="DZ37" s="10">
        <f t="shared" si="7"/>
        <v>0</v>
      </c>
      <c r="EA37" s="10">
        <f t="shared" si="7"/>
        <v>0</v>
      </c>
      <c r="EB37" s="10">
        <f t="shared" ref="EB37:FK37" si="8">EB36/22%</f>
        <v>100</v>
      </c>
      <c r="EC37" s="10">
        <f t="shared" si="8"/>
        <v>0</v>
      </c>
      <c r="ED37" s="10">
        <f t="shared" si="8"/>
        <v>0</v>
      </c>
      <c r="EE37" s="10">
        <f t="shared" si="8"/>
        <v>100</v>
      </c>
      <c r="EF37" s="10">
        <f t="shared" si="8"/>
        <v>0</v>
      </c>
      <c r="EG37" s="10">
        <f t="shared" si="8"/>
        <v>0</v>
      </c>
      <c r="EH37" s="10">
        <f t="shared" si="8"/>
        <v>72.727272727272734</v>
      </c>
      <c r="EI37" s="10">
        <f t="shared" si="8"/>
        <v>18.181818181818183</v>
      </c>
      <c r="EJ37" s="10">
        <f t="shared" si="8"/>
        <v>0</v>
      </c>
      <c r="EK37" s="10">
        <f t="shared" si="8"/>
        <v>0</v>
      </c>
      <c r="EL37" s="10">
        <f t="shared" si="8"/>
        <v>81.818181818181813</v>
      </c>
      <c r="EM37" s="10">
        <f t="shared" si="8"/>
        <v>18.181818181818183</v>
      </c>
      <c r="EN37" s="10">
        <f t="shared" si="8"/>
        <v>81.818181818181813</v>
      </c>
      <c r="EO37" s="10">
        <f t="shared" si="8"/>
        <v>0</v>
      </c>
      <c r="EP37" s="10">
        <f t="shared" si="8"/>
        <v>18.181818181818183</v>
      </c>
      <c r="EQ37" s="10">
        <f t="shared" si="8"/>
        <v>81.818181818181813</v>
      </c>
      <c r="ER37" s="10">
        <f t="shared" si="8"/>
        <v>0</v>
      </c>
      <c r="ES37" s="10">
        <f t="shared" si="8"/>
        <v>18.181818181818183</v>
      </c>
      <c r="ET37" s="10">
        <f t="shared" si="8"/>
        <v>100</v>
      </c>
      <c r="EU37" s="10">
        <f t="shared" si="8"/>
        <v>0</v>
      </c>
      <c r="EV37" s="10">
        <f t="shared" si="8"/>
        <v>0</v>
      </c>
      <c r="EW37" s="10">
        <f t="shared" si="8"/>
        <v>0</v>
      </c>
      <c r="EX37" s="10">
        <f t="shared" si="8"/>
        <v>81.818181818181813</v>
      </c>
      <c r="EY37" s="10">
        <f t="shared" si="8"/>
        <v>18.181818181818183</v>
      </c>
      <c r="EZ37" s="10">
        <f t="shared" si="8"/>
        <v>0</v>
      </c>
      <c r="FA37" s="10">
        <f t="shared" si="8"/>
        <v>81.818181818181813</v>
      </c>
      <c r="FB37" s="10">
        <f t="shared" si="8"/>
        <v>18.181818181818183</v>
      </c>
      <c r="FC37" s="10">
        <f t="shared" si="8"/>
        <v>81.818181818181813</v>
      </c>
      <c r="FD37" s="10">
        <f t="shared" si="8"/>
        <v>0</v>
      </c>
      <c r="FE37" s="10">
        <f t="shared" si="8"/>
        <v>18.181818181818183</v>
      </c>
      <c r="FF37" s="10">
        <f t="shared" si="8"/>
        <v>81.818181818181813</v>
      </c>
      <c r="FG37" s="10">
        <f t="shared" si="8"/>
        <v>0</v>
      </c>
      <c r="FH37" s="10">
        <f t="shared" si="8"/>
        <v>18.181818181818183</v>
      </c>
      <c r="FI37" s="10">
        <f t="shared" si="8"/>
        <v>100</v>
      </c>
      <c r="FJ37" s="10">
        <f t="shared" si="8"/>
        <v>0</v>
      </c>
      <c r="FK37" s="10">
        <f t="shared" si="8"/>
        <v>0</v>
      </c>
    </row>
    <row r="39" spans="1:167">
      <c r="B39" s="108" t="s">
        <v>496</v>
      </c>
      <c r="C39" s="109"/>
      <c r="D39" s="109"/>
      <c r="E39" s="110"/>
      <c r="F39" s="36"/>
      <c r="G39" s="36"/>
      <c r="H39" s="36"/>
      <c r="I39" s="36"/>
    </row>
    <row r="40" spans="1:167">
      <c r="B40" s="15" t="s">
        <v>285</v>
      </c>
      <c r="C40" s="15" t="s">
        <v>293</v>
      </c>
      <c r="D40" s="34">
        <f>E40/100*22</f>
        <v>19.8</v>
      </c>
      <c r="E40" s="30">
        <f>(C37+F37+I37+L37+O37)/5</f>
        <v>90</v>
      </c>
    </row>
    <row r="41" spans="1:167">
      <c r="B41" s="4" t="s">
        <v>286</v>
      </c>
      <c r="C41" s="4" t="s">
        <v>293</v>
      </c>
      <c r="D41" s="27">
        <f>E41/100*22</f>
        <v>2.2000000000000002</v>
      </c>
      <c r="E41" s="24">
        <f>(D37+G37+J37+M37+P37)/5</f>
        <v>10</v>
      </c>
    </row>
    <row r="42" spans="1:167">
      <c r="B42" s="4" t="s">
        <v>287</v>
      </c>
      <c r="C42" s="4" t="s">
        <v>293</v>
      </c>
      <c r="D42" s="27">
        <f>E42/100*25</f>
        <v>0</v>
      </c>
      <c r="E42" s="24">
        <f>(E37+H37+K37+N37+Q37)/5</f>
        <v>0</v>
      </c>
    </row>
    <row r="43" spans="1:167">
      <c r="B43" s="28"/>
      <c r="C43" s="28"/>
      <c r="D43" s="32">
        <f>SUM(D40:D42)</f>
        <v>22</v>
      </c>
      <c r="E43" s="32">
        <f>SUM(E40:E42)</f>
        <v>100</v>
      </c>
    </row>
    <row r="44" spans="1:167" ht="30" customHeight="1">
      <c r="B44" s="4"/>
      <c r="C44" s="4"/>
      <c r="D44" s="161" t="s">
        <v>195</v>
      </c>
      <c r="E44" s="161"/>
      <c r="F44" s="112" t="s">
        <v>196</v>
      </c>
      <c r="G44" s="112"/>
      <c r="H44" s="159" t="s">
        <v>230</v>
      </c>
      <c r="I44" s="159"/>
    </row>
    <row r="45" spans="1:167">
      <c r="B45" s="4" t="s">
        <v>285</v>
      </c>
      <c r="C45" s="4" t="s">
        <v>294</v>
      </c>
      <c r="D45" s="3">
        <f>E45/100*22</f>
        <v>8.4000000000000021</v>
      </c>
      <c r="E45" s="24">
        <f>(R37+U37+X37+AA37+AD37)/5</f>
        <v>38.181818181818187</v>
      </c>
      <c r="F45" s="3">
        <f>G45/100*22</f>
        <v>9.2000000000000011</v>
      </c>
      <c r="G45" s="24">
        <f>(AG37+AJ37+AM37+AP37+AS37)/5</f>
        <v>41.818181818181827</v>
      </c>
      <c r="H45" s="3">
        <f>I45/100*22</f>
        <v>14.800000000000002</v>
      </c>
      <c r="I45" s="24">
        <f>(AV37+AY37+BB37+BE37+BH37)/5</f>
        <v>67.27272727272728</v>
      </c>
    </row>
    <row r="46" spans="1:167">
      <c r="B46" s="4" t="s">
        <v>286</v>
      </c>
      <c r="C46" s="4" t="s">
        <v>294</v>
      </c>
      <c r="D46" s="51">
        <f t="shared" ref="D46:D47" si="9">E46/100*22</f>
        <v>11.2</v>
      </c>
      <c r="E46" s="24">
        <f>(S37+V37+Y37+AB37+AE37)/5</f>
        <v>50.909090909090907</v>
      </c>
      <c r="F46" s="51">
        <f t="shared" ref="F46:F47" si="10">G46/100*22</f>
        <v>8.8000000000000007</v>
      </c>
      <c r="G46" s="24">
        <f>(AH37+AK37+AN37+AQ37+AT37)/5</f>
        <v>40</v>
      </c>
      <c r="H46" s="51">
        <f t="shared" ref="H46:H47" si="11">I46/100*22</f>
        <v>6.4000000000000012</v>
      </c>
      <c r="I46" s="24">
        <f>(AW37+AZ37+BC37+BF37+BI37)/5</f>
        <v>29.090909090909093</v>
      </c>
    </row>
    <row r="47" spans="1:167">
      <c r="B47" s="4" t="s">
        <v>287</v>
      </c>
      <c r="C47" s="4" t="s">
        <v>294</v>
      </c>
      <c r="D47" s="51">
        <f t="shared" si="9"/>
        <v>2.4000000000000004</v>
      </c>
      <c r="E47" s="24">
        <f>(T37+W37+Z37+AC37+AF37)/5</f>
        <v>10.90909090909091</v>
      </c>
      <c r="F47" s="51">
        <f t="shared" si="10"/>
        <v>4</v>
      </c>
      <c r="G47" s="24">
        <f>(AI37+AL37+AO37+AR37+AU37)/5</f>
        <v>18.181818181818183</v>
      </c>
      <c r="H47" s="51">
        <f t="shared" si="11"/>
        <v>0.80000000000000016</v>
      </c>
      <c r="I47" s="24">
        <f>(AX37+BA37+BD37+BG37+BJ37)/5</f>
        <v>3.6363636363636367</v>
      </c>
    </row>
    <row r="48" spans="1:167">
      <c r="B48" s="4"/>
      <c r="C48" s="4"/>
      <c r="D48" s="26">
        <f t="shared" ref="D48:I48" si="12">SUM(D45:D47)</f>
        <v>22</v>
      </c>
      <c r="E48" s="26">
        <f t="shared" si="12"/>
        <v>100</v>
      </c>
      <c r="F48" s="25">
        <f t="shared" si="12"/>
        <v>22</v>
      </c>
      <c r="G48" s="26">
        <f t="shared" si="12"/>
        <v>100.00000000000001</v>
      </c>
      <c r="H48" s="25">
        <f t="shared" si="12"/>
        <v>22.000000000000004</v>
      </c>
      <c r="I48" s="26">
        <f t="shared" si="12"/>
        <v>100.00000000000001</v>
      </c>
    </row>
    <row r="49" spans="2:13">
      <c r="B49" s="4" t="s">
        <v>285</v>
      </c>
      <c r="C49" s="4" t="s">
        <v>295</v>
      </c>
      <c r="D49" s="3">
        <f>E49/100*22</f>
        <v>3.6</v>
      </c>
      <c r="E49" s="24">
        <f>(BK37+BN37+BQ37+BT37+BW37)/5</f>
        <v>16.363636363636363</v>
      </c>
      <c r="I49" s="35"/>
    </row>
    <row r="50" spans="2:13">
      <c r="B50" s="4" t="s">
        <v>286</v>
      </c>
      <c r="C50" s="4" t="s">
        <v>295</v>
      </c>
      <c r="D50" s="51">
        <f t="shared" ref="D50:D51" si="13">E50/100*22</f>
        <v>15.2</v>
      </c>
      <c r="E50" s="24">
        <f>(BL37+BO37+BR37+BU37+BX37)/5</f>
        <v>69.090909090909093</v>
      </c>
    </row>
    <row r="51" spans="2:13">
      <c r="B51" s="4" t="s">
        <v>287</v>
      </c>
      <c r="C51" s="4" t="s">
        <v>295</v>
      </c>
      <c r="D51" s="51">
        <f t="shared" si="13"/>
        <v>3.2000000000000006</v>
      </c>
      <c r="E51" s="24">
        <f>(BM37+BP37+BS37+BV37+BY37)/5</f>
        <v>14.545454545454547</v>
      </c>
    </row>
    <row r="52" spans="2:13">
      <c r="B52" s="28"/>
      <c r="C52" s="28"/>
      <c r="D52" s="31">
        <f>SUM(D49:D51)</f>
        <v>22</v>
      </c>
      <c r="E52" s="31">
        <f>SUM(E49:E51)</f>
        <v>100</v>
      </c>
      <c r="F52" s="33"/>
    </row>
    <row r="53" spans="2:13">
      <c r="B53" s="4"/>
      <c r="C53" s="4"/>
      <c r="D53" s="111" t="s">
        <v>202</v>
      </c>
      <c r="E53" s="111"/>
      <c r="F53" s="159" t="s">
        <v>198</v>
      </c>
      <c r="G53" s="159"/>
      <c r="H53" s="159" t="s">
        <v>203</v>
      </c>
      <c r="I53" s="159"/>
      <c r="J53" s="159" t="s">
        <v>204</v>
      </c>
      <c r="K53" s="159"/>
      <c r="L53" s="159" t="s">
        <v>42</v>
      </c>
      <c r="M53" s="159"/>
    </row>
    <row r="54" spans="2:13">
      <c r="B54" s="4" t="s">
        <v>285</v>
      </c>
      <c r="C54" s="4" t="s">
        <v>296</v>
      </c>
      <c r="D54" s="3">
        <f>E54/100*22</f>
        <v>18</v>
      </c>
      <c r="E54" s="24">
        <f>(BZ37+CC37+CF37+CI37+CL37)/5</f>
        <v>81.818181818181827</v>
      </c>
      <c r="F54" s="3">
        <f>G54/100*22</f>
        <v>22</v>
      </c>
      <c r="G54" s="24">
        <f>(CO37+CR37+CU37+CX37+DA37)/5</f>
        <v>100</v>
      </c>
      <c r="H54" s="3">
        <f>I54/100*22</f>
        <v>21.2</v>
      </c>
      <c r="I54" s="24">
        <f>(DD37+DG37+DJ37+DM37+DP37)/5</f>
        <v>96.36363636363636</v>
      </c>
      <c r="J54" s="3">
        <f>K54/100*22</f>
        <v>20.6</v>
      </c>
      <c r="K54" s="24">
        <f>(DS37+DV37+DY37+EB37+EE37)/5</f>
        <v>93.63636363636364</v>
      </c>
      <c r="L54" s="3">
        <f>M54/100*22</f>
        <v>14.800000000000002</v>
      </c>
      <c r="M54" s="24">
        <f>(EH37+EK37+EN37+EQ37+ET37)/5</f>
        <v>67.27272727272728</v>
      </c>
    </row>
    <row r="55" spans="2:13">
      <c r="B55" s="4" t="s">
        <v>286</v>
      </c>
      <c r="C55" s="4" t="s">
        <v>296</v>
      </c>
      <c r="D55" s="51">
        <f t="shared" ref="D55:D56" si="14">E55/100*22</f>
        <v>3.9999999999999996</v>
      </c>
      <c r="E55" s="24">
        <f>(CA37+CD37+CG37+CJ37+CM37)/5</f>
        <v>18.18181818181818</v>
      </c>
      <c r="F55" s="51">
        <f t="shared" ref="F55:F56" si="15">G55/100*22</f>
        <v>0</v>
      </c>
      <c r="G55" s="24">
        <f>(CP37+CS37+CV37+CY37+DB37)/5</f>
        <v>0</v>
      </c>
      <c r="H55" s="51">
        <f t="shared" ref="H55:H56" si="16">I55/100*22</f>
        <v>0.80000000000000016</v>
      </c>
      <c r="I55" s="24">
        <f>(DE37+DH37+DK37+DN37+DQ37)/5</f>
        <v>3.6363636363636367</v>
      </c>
      <c r="J55" s="51">
        <f t="shared" ref="J55:J56" si="17">K55/100*22</f>
        <v>0</v>
      </c>
      <c r="K55" s="24">
        <f>(DT37+DW37+DZ37+EC37+EF37)/5</f>
        <v>0</v>
      </c>
      <c r="L55" s="51">
        <f t="shared" ref="L55:L56" si="18">M55/100*22</f>
        <v>4.4000000000000004</v>
      </c>
      <c r="M55" s="24">
        <f>(EI37+EL37+EO37+ER37+EU37)/5</f>
        <v>20</v>
      </c>
    </row>
    <row r="56" spans="2:13">
      <c r="B56" s="4" t="s">
        <v>287</v>
      </c>
      <c r="C56" s="4" t="s">
        <v>296</v>
      </c>
      <c r="D56" s="51">
        <f t="shared" si="14"/>
        <v>0</v>
      </c>
      <c r="E56" s="24">
        <f>(CB37+CE37+CH37+CK37+CN37)/5</f>
        <v>0</v>
      </c>
      <c r="F56" s="51">
        <f t="shared" si="15"/>
        <v>0</v>
      </c>
      <c r="G56" s="24">
        <f>(CQ37+CT37+CW37+CZ37+DC37)/5</f>
        <v>0</v>
      </c>
      <c r="H56" s="51">
        <f t="shared" si="16"/>
        <v>0</v>
      </c>
      <c r="I56" s="24">
        <f>(DF37+DI37+DL37+DO37+DR37)/5</f>
        <v>0</v>
      </c>
      <c r="J56" s="51">
        <f t="shared" si="17"/>
        <v>0.80000000000000016</v>
      </c>
      <c r="K56" s="24">
        <f>(DU37+DX37+EA37+ED37+EG37)/5</f>
        <v>3.6363636363636367</v>
      </c>
      <c r="L56" s="51">
        <f t="shared" si="18"/>
        <v>2.4000000000000004</v>
      </c>
      <c r="M56" s="24">
        <f>(EJ37+EM37+EP37+ES37+EV37)/5</f>
        <v>10.90909090909091</v>
      </c>
    </row>
    <row r="57" spans="2:13">
      <c r="B57" s="4"/>
      <c r="C57" s="4"/>
      <c r="D57" s="25">
        <f t="shared" ref="D57:M57" si="19">SUM(D54:D56)</f>
        <v>22</v>
      </c>
      <c r="E57" s="25">
        <f t="shared" si="19"/>
        <v>100</v>
      </c>
      <c r="F57" s="25">
        <f t="shared" si="19"/>
        <v>22</v>
      </c>
      <c r="G57" s="26">
        <f t="shared" si="19"/>
        <v>100</v>
      </c>
      <c r="H57" s="25">
        <f t="shared" si="19"/>
        <v>22</v>
      </c>
      <c r="I57" s="26">
        <f t="shared" si="19"/>
        <v>100</v>
      </c>
      <c r="J57" s="25">
        <v>22</v>
      </c>
      <c r="K57" s="26">
        <f t="shared" si="19"/>
        <v>97.27272727272728</v>
      </c>
      <c r="L57" s="25">
        <v>22</v>
      </c>
      <c r="M57" s="26">
        <f t="shared" si="19"/>
        <v>98.181818181818187</v>
      </c>
    </row>
    <row r="58" spans="2:13">
      <c r="B58" s="4" t="s">
        <v>285</v>
      </c>
      <c r="C58" s="4" t="s">
        <v>297</v>
      </c>
      <c r="D58" s="3">
        <f>E58/100*22</f>
        <v>11.6</v>
      </c>
      <c r="E58" s="24">
        <f>(EW37+EZ37+FC37+FF37+FI37)/5</f>
        <v>52.727272727272727</v>
      </c>
    </row>
    <row r="59" spans="2:13">
      <c r="B59" s="4" t="s">
        <v>286</v>
      </c>
      <c r="C59" s="4" t="s">
        <v>297</v>
      </c>
      <c r="D59" s="51">
        <f t="shared" ref="D59:D60" si="20">E59/100*22</f>
        <v>7.2</v>
      </c>
      <c r="E59" s="24">
        <f>(EX37+FA37+FD37+FG37+FJ37)/5</f>
        <v>32.727272727272727</v>
      </c>
    </row>
    <row r="60" spans="2:13">
      <c r="B60" s="4" t="s">
        <v>287</v>
      </c>
      <c r="C60" s="4" t="s">
        <v>297</v>
      </c>
      <c r="D60" s="51">
        <f t="shared" si="20"/>
        <v>3.2000000000000006</v>
      </c>
      <c r="E60" s="24">
        <f>(EY37+FB37+FE37+FH37+FK37)/5</f>
        <v>14.545454545454547</v>
      </c>
    </row>
    <row r="61" spans="2:13">
      <c r="B61" s="4"/>
      <c r="C61" s="4"/>
      <c r="D61" s="25">
        <f>SUM(D58:D60)</f>
        <v>22</v>
      </c>
      <c r="E61" s="25">
        <f>SUM(E58:E60)</f>
        <v>100</v>
      </c>
    </row>
  </sheetData>
  <mergeCells count="140">
    <mergeCell ref="D53:E53"/>
    <mergeCell ref="F53:G53"/>
    <mergeCell ref="H53:I53"/>
    <mergeCell ref="J53:K53"/>
    <mergeCell ref="L53:M53"/>
    <mergeCell ref="B39:E39"/>
    <mergeCell ref="BE12:BG12"/>
    <mergeCell ref="BH12:BJ12"/>
    <mergeCell ref="D44:E44"/>
    <mergeCell ref="F44:G44"/>
    <mergeCell ref="H44:I44"/>
    <mergeCell ref="A36:B36"/>
    <mergeCell ref="AV12:AX12"/>
    <mergeCell ref="AY12:BA12"/>
    <mergeCell ref="BB12:BD12"/>
    <mergeCell ref="A37:B37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46"/>
  <sheetViews>
    <sheetView tabSelected="1" topLeftCell="A13" workbookViewId="0">
      <selection activeCell="F46" sqref="F46"/>
    </sheetView>
  </sheetViews>
  <sheetFormatPr defaultRowHeight="15"/>
  <cols>
    <col min="1" max="1" width="5.5703125" customWidth="1"/>
    <col min="2" max="2" width="33.85546875" customWidth="1"/>
  </cols>
  <sheetData>
    <row r="1" spans="1:167" ht="15.7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533</v>
      </c>
      <c r="B2" s="7"/>
      <c r="C2" s="7"/>
      <c r="D2" s="7" t="s">
        <v>525</v>
      </c>
      <c r="E2" s="7"/>
      <c r="F2" s="7"/>
      <c r="G2" s="7"/>
      <c r="H2" s="7" t="s">
        <v>526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2" t="s">
        <v>498</v>
      </c>
      <c r="FJ2" s="132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>
      <c r="A4" s="92" t="s">
        <v>0</v>
      </c>
      <c r="B4" s="92" t="s">
        <v>72</v>
      </c>
      <c r="C4" s="160" t="s">
        <v>192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9" t="s">
        <v>194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3" t="s">
        <v>381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9" t="s">
        <v>201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59" t="s">
        <v>199</v>
      </c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</row>
    <row r="5" spans="1:167" ht="15.75">
      <c r="A5" s="92"/>
      <c r="B5" s="92"/>
      <c r="C5" s="142" t="s">
        <v>193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4" t="s">
        <v>195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29" t="s">
        <v>196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230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04" t="s">
        <v>231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202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52" t="s">
        <v>198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41" t="s">
        <v>203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29" t="s">
        <v>204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53" t="s">
        <v>42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141" t="s">
        <v>200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7.5" customHeight="1">
      <c r="A6" s="92"/>
      <c r="B6" s="9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92"/>
      <c r="B7" s="9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92"/>
      <c r="B8" s="9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92"/>
      <c r="B9" s="9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>
      <c r="A10" s="92"/>
      <c r="B10" s="9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92"/>
      <c r="B11" s="92"/>
      <c r="C11" s="94" t="s">
        <v>44</v>
      </c>
      <c r="D11" s="95" t="s">
        <v>2</v>
      </c>
      <c r="E11" s="95" t="s">
        <v>3</v>
      </c>
      <c r="F11" s="94" t="s">
        <v>67</v>
      </c>
      <c r="G11" s="95" t="s">
        <v>3</v>
      </c>
      <c r="H11" s="95" t="s">
        <v>9</v>
      </c>
      <c r="I11" s="95" t="s">
        <v>45</v>
      </c>
      <c r="J11" s="95" t="s">
        <v>10</v>
      </c>
      <c r="K11" s="95" t="s">
        <v>11</v>
      </c>
      <c r="L11" s="104" t="s">
        <v>46</v>
      </c>
      <c r="M11" s="105"/>
      <c r="N11" s="105"/>
      <c r="O11" s="142" t="s">
        <v>47</v>
      </c>
      <c r="P11" s="142"/>
      <c r="Q11" s="142"/>
      <c r="R11" s="94" t="s">
        <v>48</v>
      </c>
      <c r="S11" s="95"/>
      <c r="T11" s="95"/>
      <c r="U11" s="97" t="s">
        <v>396</v>
      </c>
      <c r="V11" s="98"/>
      <c r="W11" s="94"/>
      <c r="X11" s="95" t="s">
        <v>398</v>
      </c>
      <c r="Y11" s="95"/>
      <c r="Z11" s="95"/>
      <c r="AA11" s="95" t="s">
        <v>49</v>
      </c>
      <c r="AB11" s="95"/>
      <c r="AC11" s="95"/>
      <c r="AD11" s="95" t="s">
        <v>50</v>
      </c>
      <c r="AE11" s="95"/>
      <c r="AF11" s="95"/>
      <c r="AG11" s="95" t="s">
        <v>51</v>
      </c>
      <c r="AH11" s="95"/>
      <c r="AI11" s="95"/>
      <c r="AJ11" s="95" t="s">
        <v>52</v>
      </c>
      <c r="AK11" s="95"/>
      <c r="AL11" s="95"/>
      <c r="AM11" s="142" t="s">
        <v>53</v>
      </c>
      <c r="AN11" s="142"/>
      <c r="AO11" s="142"/>
      <c r="AP11" s="141" t="s">
        <v>54</v>
      </c>
      <c r="AQ11" s="141"/>
      <c r="AR11" s="141"/>
      <c r="AS11" s="142" t="s">
        <v>55</v>
      </c>
      <c r="AT11" s="142"/>
      <c r="AU11" s="142"/>
      <c r="AV11" s="142" t="s">
        <v>56</v>
      </c>
      <c r="AW11" s="142"/>
      <c r="AX11" s="142"/>
      <c r="AY11" s="142" t="s">
        <v>68</v>
      </c>
      <c r="AZ11" s="142"/>
      <c r="BA11" s="142"/>
      <c r="BB11" s="142" t="s">
        <v>57</v>
      </c>
      <c r="BC11" s="142"/>
      <c r="BD11" s="142"/>
      <c r="BE11" s="142" t="s">
        <v>428</v>
      </c>
      <c r="BF11" s="142"/>
      <c r="BG11" s="142"/>
      <c r="BH11" s="142" t="s">
        <v>58</v>
      </c>
      <c r="BI11" s="142"/>
      <c r="BJ11" s="142"/>
      <c r="BK11" s="130" t="s">
        <v>225</v>
      </c>
      <c r="BL11" s="130"/>
      <c r="BM11" s="131"/>
      <c r="BN11" s="129" t="s">
        <v>226</v>
      </c>
      <c r="BO11" s="130"/>
      <c r="BP11" s="131"/>
      <c r="BQ11" s="141" t="s">
        <v>227</v>
      </c>
      <c r="BR11" s="141"/>
      <c r="BS11" s="141"/>
      <c r="BT11" s="141" t="s">
        <v>228</v>
      </c>
      <c r="BU11" s="141"/>
      <c r="BV11" s="141"/>
      <c r="BW11" s="141" t="s">
        <v>497</v>
      </c>
      <c r="BX11" s="141"/>
      <c r="BY11" s="129"/>
      <c r="BZ11" s="141" t="s">
        <v>59</v>
      </c>
      <c r="CA11" s="141"/>
      <c r="CB11" s="141"/>
      <c r="CC11" s="141" t="s">
        <v>69</v>
      </c>
      <c r="CD11" s="141"/>
      <c r="CE11" s="141"/>
      <c r="CF11" s="141" t="s">
        <v>60</v>
      </c>
      <c r="CG11" s="141"/>
      <c r="CH11" s="141"/>
      <c r="CI11" s="141" t="s">
        <v>61</v>
      </c>
      <c r="CJ11" s="141"/>
      <c r="CK11" s="141"/>
      <c r="CL11" s="141" t="s">
        <v>62</v>
      </c>
      <c r="CM11" s="141"/>
      <c r="CN11" s="141"/>
      <c r="CO11" s="141" t="s">
        <v>63</v>
      </c>
      <c r="CP11" s="141"/>
      <c r="CQ11" s="141"/>
      <c r="CR11" s="141" t="s">
        <v>64</v>
      </c>
      <c r="CS11" s="141"/>
      <c r="CT11" s="141"/>
      <c r="CU11" s="141" t="s">
        <v>65</v>
      </c>
      <c r="CV11" s="141"/>
      <c r="CW11" s="141"/>
      <c r="CX11" s="129" t="s">
        <v>66</v>
      </c>
      <c r="CY11" s="130"/>
      <c r="CZ11" s="131"/>
      <c r="DA11" s="129" t="s">
        <v>70</v>
      </c>
      <c r="DB11" s="130"/>
      <c r="DC11" s="131"/>
      <c r="DD11" s="129" t="s">
        <v>210</v>
      </c>
      <c r="DE11" s="130"/>
      <c r="DF11" s="131"/>
      <c r="DG11" s="129" t="s">
        <v>211</v>
      </c>
      <c r="DH11" s="130"/>
      <c r="DI11" s="131"/>
      <c r="DJ11" s="129" t="s">
        <v>212</v>
      </c>
      <c r="DK11" s="130"/>
      <c r="DL11" s="131"/>
      <c r="DM11" s="129" t="s">
        <v>213</v>
      </c>
      <c r="DN11" s="130"/>
      <c r="DO11" s="131"/>
      <c r="DP11" s="129" t="s">
        <v>214</v>
      </c>
      <c r="DQ11" s="130"/>
      <c r="DR11" s="131"/>
      <c r="DS11" s="129" t="s">
        <v>215</v>
      </c>
      <c r="DT11" s="130"/>
      <c r="DU11" s="131"/>
      <c r="DV11" s="141" t="s">
        <v>216</v>
      </c>
      <c r="DW11" s="141"/>
      <c r="DX11" s="141"/>
      <c r="DY11" s="141" t="s">
        <v>217</v>
      </c>
      <c r="DZ11" s="141"/>
      <c r="EA11" s="141"/>
      <c r="EB11" s="141" t="s">
        <v>218</v>
      </c>
      <c r="EC11" s="141"/>
      <c r="ED11" s="141"/>
      <c r="EE11" s="141" t="s">
        <v>219</v>
      </c>
      <c r="EF11" s="141"/>
      <c r="EG11" s="141"/>
      <c r="EH11" s="143" t="s">
        <v>220</v>
      </c>
      <c r="EI11" s="144"/>
      <c r="EJ11" s="145"/>
      <c r="EK11" s="143" t="s">
        <v>221</v>
      </c>
      <c r="EL11" s="144"/>
      <c r="EM11" s="145"/>
      <c r="EN11" s="143" t="s">
        <v>222</v>
      </c>
      <c r="EO11" s="144"/>
      <c r="EP11" s="145"/>
      <c r="EQ11" s="143" t="s">
        <v>223</v>
      </c>
      <c r="ER11" s="144"/>
      <c r="ES11" s="145"/>
      <c r="ET11" s="143" t="s">
        <v>224</v>
      </c>
      <c r="EU11" s="144"/>
      <c r="EV11" s="145"/>
      <c r="EW11" s="141" t="s">
        <v>205</v>
      </c>
      <c r="EX11" s="141"/>
      <c r="EY11" s="141"/>
      <c r="EZ11" s="141" t="s">
        <v>206</v>
      </c>
      <c r="FA11" s="141"/>
      <c r="FB11" s="141"/>
      <c r="FC11" s="141" t="s">
        <v>207</v>
      </c>
      <c r="FD11" s="141"/>
      <c r="FE11" s="141"/>
      <c r="FF11" s="141" t="s">
        <v>208</v>
      </c>
      <c r="FG11" s="141"/>
      <c r="FH11" s="141"/>
      <c r="FI11" s="141" t="s">
        <v>209</v>
      </c>
      <c r="FJ11" s="141"/>
      <c r="FK11" s="141"/>
    </row>
    <row r="12" spans="1:167" ht="15.75" thickBot="1">
      <c r="A12" s="92"/>
      <c r="B12" s="92"/>
      <c r="C12" s="156" t="s">
        <v>382</v>
      </c>
      <c r="D12" s="162"/>
      <c r="E12" s="158"/>
      <c r="F12" s="157" t="s">
        <v>386</v>
      </c>
      <c r="G12" s="157"/>
      <c r="H12" s="158"/>
      <c r="I12" s="156" t="s">
        <v>390</v>
      </c>
      <c r="J12" s="157"/>
      <c r="K12" s="158"/>
      <c r="L12" s="156" t="s">
        <v>392</v>
      </c>
      <c r="M12" s="157"/>
      <c r="N12" s="158"/>
      <c r="O12" s="156" t="s">
        <v>393</v>
      </c>
      <c r="P12" s="157"/>
      <c r="Q12" s="158"/>
      <c r="R12" s="146" t="s">
        <v>395</v>
      </c>
      <c r="S12" s="147"/>
      <c r="T12" s="148"/>
      <c r="U12" s="146" t="s">
        <v>397</v>
      </c>
      <c r="V12" s="147"/>
      <c r="W12" s="148"/>
      <c r="X12" s="146" t="s">
        <v>399</v>
      </c>
      <c r="Y12" s="147"/>
      <c r="Z12" s="148"/>
      <c r="AA12" s="146" t="s">
        <v>400</v>
      </c>
      <c r="AB12" s="147"/>
      <c r="AC12" s="148"/>
      <c r="AD12" s="146" t="s">
        <v>403</v>
      </c>
      <c r="AE12" s="147"/>
      <c r="AF12" s="148"/>
      <c r="AG12" s="146" t="s">
        <v>404</v>
      </c>
      <c r="AH12" s="147"/>
      <c r="AI12" s="148"/>
      <c r="AJ12" s="146" t="s">
        <v>407</v>
      </c>
      <c r="AK12" s="147"/>
      <c r="AL12" s="148"/>
      <c r="AM12" s="146" t="s">
        <v>411</v>
      </c>
      <c r="AN12" s="147"/>
      <c r="AO12" s="148"/>
      <c r="AP12" s="146" t="s">
        <v>415</v>
      </c>
      <c r="AQ12" s="147"/>
      <c r="AR12" s="148"/>
      <c r="AS12" s="146" t="s">
        <v>416</v>
      </c>
      <c r="AT12" s="147"/>
      <c r="AU12" s="148"/>
      <c r="AV12" s="146" t="s">
        <v>417</v>
      </c>
      <c r="AW12" s="147"/>
      <c r="AX12" s="148"/>
      <c r="AY12" s="146" t="s">
        <v>419</v>
      </c>
      <c r="AZ12" s="147"/>
      <c r="BA12" s="148"/>
      <c r="BB12" s="146" t="s">
        <v>421</v>
      </c>
      <c r="BC12" s="147"/>
      <c r="BD12" s="148"/>
      <c r="BE12" s="146" t="s">
        <v>425</v>
      </c>
      <c r="BF12" s="147"/>
      <c r="BG12" s="148"/>
      <c r="BH12" s="156" t="s">
        <v>178</v>
      </c>
      <c r="BI12" s="157"/>
      <c r="BJ12" s="158"/>
      <c r="BK12" s="146" t="s">
        <v>430</v>
      </c>
      <c r="BL12" s="147"/>
      <c r="BM12" s="148"/>
      <c r="BN12" s="146" t="s">
        <v>431</v>
      </c>
      <c r="BO12" s="147"/>
      <c r="BP12" s="148"/>
      <c r="BQ12" s="146" t="s">
        <v>435</v>
      </c>
      <c r="BR12" s="147"/>
      <c r="BS12" s="148"/>
      <c r="BT12" s="146" t="s">
        <v>436</v>
      </c>
      <c r="BU12" s="147"/>
      <c r="BV12" s="148"/>
      <c r="BW12" s="146" t="s">
        <v>437</v>
      </c>
      <c r="BX12" s="147"/>
      <c r="BY12" s="148"/>
      <c r="BZ12" s="146" t="s">
        <v>182</v>
      </c>
      <c r="CA12" s="147"/>
      <c r="CB12" s="148"/>
      <c r="CC12" s="146" t="s">
        <v>438</v>
      </c>
      <c r="CD12" s="147"/>
      <c r="CE12" s="148"/>
      <c r="CF12" s="146" t="s">
        <v>439</v>
      </c>
      <c r="CG12" s="147"/>
      <c r="CH12" s="148"/>
      <c r="CI12" s="146" t="s">
        <v>441</v>
      </c>
      <c r="CJ12" s="147"/>
      <c r="CK12" s="148"/>
      <c r="CL12" s="146" t="s">
        <v>442</v>
      </c>
      <c r="CM12" s="147"/>
      <c r="CN12" s="148"/>
      <c r="CO12" s="146" t="s">
        <v>445</v>
      </c>
      <c r="CP12" s="147"/>
      <c r="CQ12" s="148"/>
      <c r="CR12" s="146" t="s">
        <v>446</v>
      </c>
      <c r="CS12" s="147"/>
      <c r="CT12" s="148"/>
      <c r="CU12" s="146" t="s">
        <v>449</v>
      </c>
      <c r="CV12" s="147"/>
      <c r="CW12" s="148"/>
      <c r="CX12" s="146" t="s">
        <v>450</v>
      </c>
      <c r="CY12" s="147"/>
      <c r="CZ12" s="148"/>
      <c r="DA12" s="146" t="s">
        <v>250</v>
      </c>
      <c r="DB12" s="147"/>
      <c r="DC12" s="148"/>
      <c r="DD12" s="146" t="s">
        <v>452</v>
      </c>
      <c r="DE12" s="147"/>
      <c r="DF12" s="148"/>
      <c r="DG12" s="146" t="s">
        <v>453</v>
      </c>
      <c r="DH12" s="147"/>
      <c r="DI12" s="148"/>
      <c r="DJ12" s="146" t="s">
        <v>457</v>
      </c>
      <c r="DK12" s="147"/>
      <c r="DL12" s="148"/>
      <c r="DM12" s="146" t="s">
        <v>459</v>
      </c>
      <c r="DN12" s="147"/>
      <c r="DO12" s="148"/>
      <c r="DP12" s="146" t="s">
        <v>460</v>
      </c>
      <c r="DQ12" s="147"/>
      <c r="DR12" s="148"/>
      <c r="DS12" s="146" t="s">
        <v>462</v>
      </c>
      <c r="DT12" s="147"/>
      <c r="DU12" s="148"/>
      <c r="DV12" s="146" t="s">
        <v>463</v>
      </c>
      <c r="DW12" s="147"/>
      <c r="DX12" s="148"/>
      <c r="DY12" s="146" t="s">
        <v>464</v>
      </c>
      <c r="DZ12" s="147"/>
      <c r="EA12" s="148"/>
      <c r="EB12" s="146" t="s">
        <v>466</v>
      </c>
      <c r="EC12" s="147"/>
      <c r="ED12" s="148"/>
      <c r="EE12" s="146" t="s">
        <v>469</v>
      </c>
      <c r="EF12" s="147"/>
      <c r="EG12" s="148"/>
      <c r="EH12" s="146" t="s">
        <v>473</v>
      </c>
      <c r="EI12" s="147"/>
      <c r="EJ12" s="148"/>
      <c r="EK12" s="146" t="s">
        <v>475</v>
      </c>
      <c r="EL12" s="147"/>
      <c r="EM12" s="148"/>
      <c r="EN12" s="146" t="s">
        <v>269</v>
      </c>
      <c r="EO12" s="147"/>
      <c r="EP12" s="148"/>
      <c r="EQ12" s="146" t="s">
        <v>480</v>
      </c>
      <c r="ER12" s="147"/>
      <c r="ES12" s="148"/>
      <c r="ET12" s="146" t="s">
        <v>481</v>
      </c>
      <c r="EU12" s="147"/>
      <c r="EV12" s="148"/>
      <c r="EW12" s="146" t="s">
        <v>483</v>
      </c>
      <c r="EX12" s="147"/>
      <c r="EY12" s="148"/>
      <c r="EZ12" s="146" t="s">
        <v>484</v>
      </c>
      <c r="FA12" s="147"/>
      <c r="FB12" s="148"/>
      <c r="FC12" s="146" t="s">
        <v>486</v>
      </c>
      <c r="FD12" s="147"/>
      <c r="FE12" s="148"/>
      <c r="FF12" s="146" t="s">
        <v>487</v>
      </c>
      <c r="FG12" s="147"/>
      <c r="FH12" s="148"/>
      <c r="FI12" s="146" t="s">
        <v>490</v>
      </c>
      <c r="FJ12" s="147"/>
      <c r="FK12" s="148"/>
    </row>
    <row r="13" spans="1:167" ht="125.25" customHeight="1" thickBot="1">
      <c r="A13" s="92"/>
      <c r="B13" s="92"/>
      <c r="C13" s="38" t="s">
        <v>383</v>
      </c>
      <c r="D13" s="39" t="s">
        <v>384</v>
      </c>
      <c r="E13" s="40" t="s">
        <v>385</v>
      </c>
      <c r="F13" s="41" t="s">
        <v>387</v>
      </c>
      <c r="G13" s="41" t="s">
        <v>388</v>
      </c>
      <c r="H13" s="40" t="s">
        <v>389</v>
      </c>
      <c r="I13" s="42" t="s">
        <v>150</v>
      </c>
      <c r="J13" s="41" t="s">
        <v>151</v>
      </c>
      <c r="K13" s="40" t="s">
        <v>391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394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401</v>
      </c>
      <c r="AC13" s="45" t="s">
        <v>402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405</v>
      </c>
      <c r="AI13" s="45" t="s">
        <v>406</v>
      </c>
      <c r="AJ13" s="43" t="s">
        <v>408</v>
      </c>
      <c r="AK13" s="44" t="s">
        <v>409</v>
      </c>
      <c r="AL13" s="45" t="s">
        <v>410</v>
      </c>
      <c r="AM13" s="43" t="s">
        <v>412</v>
      </c>
      <c r="AN13" s="44" t="s">
        <v>413</v>
      </c>
      <c r="AO13" s="45" t="s">
        <v>414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418</v>
      </c>
      <c r="AX13" s="45" t="s">
        <v>106</v>
      </c>
      <c r="AY13" s="43" t="s">
        <v>176</v>
      </c>
      <c r="AZ13" s="44" t="s">
        <v>177</v>
      </c>
      <c r="BA13" s="45" t="s">
        <v>420</v>
      </c>
      <c r="BB13" s="43" t="s">
        <v>422</v>
      </c>
      <c r="BC13" s="44" t="s">
        <v>423</v>
      </c>
      <c r="BD13" s="45" t="s">
        <v>424</v>
      </c>
      <c r="BE13" s="43" t="s">
        <v>426</v>
      </c>
      <c r="BF13" s="44" t="s">
        <v>427</v>
      </c>
      <c r="BG13" s="45" t="s">
        <v>429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432</v>
      </c>
      <c r="BO13" s="44" t="s">
        <v>433</v>
      </c>
      <c r="BP13" s="45" t="s">
        <v>434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440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443</v>
      </c>
      <c r="CN13" s="45" t="s">
        <v>444</v>
      </c>
      <c r="CO13" s="43" t="s">
        <v>147</v>
      </c>
      <c r="CP13" s="44" t="s">
        <v>148</v>
      </c>
      <c r="CQ13" s="45" t="s">
        <v>119</v>
      </c>
      <c r="CR13" s="43" t="s">
        <v>447</v>
      </c>
      <c r="CS13" s="44" t="s">
        <v>353</v>
      </c>
      <c r="CT13" s="45" t="s">
        <v>448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451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454</v>
      </c>
      <c r="DH13" s="47" t="s">
        <v>455</v>
      </c>
      <c r="DI13" s="47" t="s">
        <v>456</v>
      </c>
      <c r="DJ13" s="46" t="s">
        <v>253</v>
      </c>
      <c r="DK13" s="47" t="s">
        <v>254</v>
      </c>
      <c r="DL13" s="47" t="s">
        <v>458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461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465</v>
      </c>
      <c r="EB13" s="43" t="s">
        <v>499</v>
      </c>
      <c r="EC13" s="44" t="s">
        <v>467</v>
      </c>
      <c r="ED13" s="45" t="s">
        <v>468</v>
      </c>
      <c r="EE13" s="43" t="s">
        <v>470</v>
      </c>
      <c r="EF13" s="44" t="s">
        <v>471</v>
      </c>
      <c r="EG13" s="45" t="s">
        <v>472</v>
      </c>
      <c r="EH13" s="43" t="s">
        <v>266</v>
      </c>
      <c r="EI13" s="44" t="s">
        <v>474</v>
      </c>
      <c r="EJ13" s="45" t="s">
        <v>145</v>
      </c>
      <c r="EK13" s="43" t="s">
        <v>267</v>
      </c>
      <c r="EL13" s="44" t="s">
        <v>476</v>
      </c>
      <c r="EM13" s="45" t="s">
        <v>477</v>
      </c>
      <c r="EN13" s="43" t="s">
        <v>478</v>
      </c>
      <c r="EO13" s="44" t="s">
        <v>479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482</v>
      </c>
      <c r="EW13" s="43" t="s">
        <v>273</v>
      </c>
      <c r="EX13" s="44" t="s">
        <v>274</v>
      </c>
      <c r="EY13" s="45" t="s">
        <v>275</v>
      </c>
      <c r="EZ13" s="43" t="s">
        <v>500</v>
      </c>
      <c r="FA13" s="44" t="s">
        <v>485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487</v>
      </c>
      <c r="FG13" s="44" t="s">
        <v>488</v>
      </c>
      <c r="FH13" s="45" t="s">
        <v>489</v>
      </c>
      <c r="FI13" s="43" t="s">
        <v>491</v>
      </c>
      <c r="FJ13" s="44" t="s">
        <v>492</v>
      </c>
      <c r="FK13" s="45" t="s">
        <v>493</v>
      </c>
    </row>
    <row r="14" spans="1:167" ht="26.25" customHeight="1" thickBot="1">
      <c r="A14" s="2">
        <v>1</v>
      </c>
      <c r="B14" s="65" t="s">
        <v>527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5"/>
      <c r="V14" s="15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4">
        <v>1</v>
      </c>
      <c r="BL14" s="4"/>
      <c r="BM14" s="4"/>
      <c r="BN14" s="4"/>
      <c r="BO14" s="4">
        <v>1</v>
      </c>
      <c r="BP14" s="4"/>
      <c r="BQ14" s="15"/>
      <c r="BR14" s="15">
        <v>1</v>
      </c>
      <c r="BS14" s="15"/>
      <c r="BT14" s="15"/>
      <c r="BU14" s="15">
        <v>1</v>
      </c>
      <c r="BV14" s="15"/>
      <c r="BW14" s="15"/>
      <c r="BX14" s="4">
        <v>1</v>
      </c>
      <c r="BY14" s="4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24.75" customHeight="1" thickBot="1">
      <c r="A15" s="2">
        <v>2</v>
      </c>
      <c r="B15" s="65" t="s">
        <v>528</v>
      </c>
      <c r="C15" s="64">
        <v>1</v>
      </c>
      <c r="D15" s="64"/>
      <c r="E15" s="64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21" customHeight="1" thickBot="1">
      <c r="A16" s="2">
        <v>3</v>
      </c>
      <c r="B16" s="65" t="s">
        <v>865</v>
      </c>
      <c r="C16" s="64">
        <v>1</v>
      </c>
      <c r="D16" s="64"/>
      <c r="E16" s="64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>
        <v>1</v>
      </c>
      <c r="V16" s="4"/>
      <c r="W16" s="1"/>
      <c r="X16" s="1"/>
      <c r="Y16" s="1">
        <v>1</v>
      </c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21" customHeight="1" thickBot="1">
      <c r="A17" s="2">
        <v>4</v>
      </c>
      <c r="B17" s="66" t="s">
        <v>529</v>
      </c>
      <c r="C17" s="64">
        <v>1</v>
      </c>
      <c r="D17" s="64"/>
      <c r="E17" s="64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4">
        <v>1</v>
      </c>
      <c r="V17" s="4"/>
      <c r="W17" s="1"/>
      <c r="X17" s="1"/>
      <c r="Y17" s="1">
        <v>1</v>
      </c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24.75" customHeight="1" thickBot="1">
      <c r="A18" s="2">
        <v>5</v>
      </c>
      <c r="B18" s="66" t="s">
        <v>530</v>
      </c>
      <c r="C18" s="64">
        <v>1</v>
      </c>
      <c r="D18" s="64"/>
      <c r="E18" s="64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21" customHeight="1" thickBot="1">
      <c r="A19" s="2">
        <v>6</v>
      </c>
      <c r="B19" s="66" t="s">
        <v>531</v>
      </c>
      <c r="C19" s="64">
        <v>1</v>
      </c>
      <c r="D19" s="64"/>
      <c r="E19" s="64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20.25" customHeight="1" thickBot="1">
      <c r="A20" s="2">
        <v>7</v>
      </c>
      <c r="B20" s="66" t="s">
        <v>532</v>
      </c>
      <c r="C20" s="64"/>
      <c r="D20" s="64">
        <v>1</v>
      </c>
      <c r="E20" s="64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>
        <v>1</v>
      </c>
      <c r="FJ20" s="4"/>
      <c r="FK20" s="4"/>
    </row>
    <row r="21" spans="1:167">
      <c r="A21" s="85" t="s">
        <v>73</v>
      </c>
      <c r="B21" s="86"/>
      <c r="C21" s="63">
        <f t="shared" ref="C21:BN21" si="0">SUM(C14:C20)</f>
        <v>6</v>
      </c>
      <c r="D21" s="63">
        <f t="shared" si="0"/>
        <v>1</v>
      </c>
      <c r="E21" s="63">
        <f t="shared" si="0"/>
        <v>0</v>
      </c>
      <c r="F21" s="63">
        <f t="shared" si="0"/>
        <v>5</v>
      </c>
      <c r="G21" s="63">
        <f t="shared" si="0"/>
        <v>2</v>
      </c>
      <c r="H21" s="63">
        <f t="shared" si="0"/>
        <v>0</v>
      </c>
      <c r="I21" s="63">
        <f t="shared" si="0"/>
        <v>7</v>
      </c>
      <c r="J21" s="63">
        <f t="shared" si="0"/>
        <v>0</v>
      </c>
      <c r="K21" s="63">
        <f t="shared" si="0"/>
        <v>0</v>
      </c>
      <c r="L21" s="63">
        <f t="shared" si="0"/>
        <v>7</v>
      </c>
      <c r="M21" s="63">
        <f t="shared" si="0"/>
        <v>0</v>
      </c>
      <c r="N21" s="63">
        <f t="shared" si="0"/>
        <v>0</v>
      </c>
      <c r="O21" s="63">
        <f t="shared" si="0"/>
        <v>7</v>
      </c>
      <c r="P21" s="63">
        <f t="shared" si="0"/>
        <v>0</v>
      </c>
      <c r="Q21" s="63">
        <f t="shared" si="0"/>
        <v>0</v>
      </c>
      <c r="R21" s="63">
        <f t="shared" si="0"/>
        <v>3</v>
      </c>
      <c r="S21" s="63">
        <f t="shared" si="0"/>
        <v>4</v>
      </c>
      <c r="T21" s="63">
        <f t="shared" si="0"/>
        <v>0</v>
      </c>
      <c r="U21" s="63">
        <f t="shared" si="0"/>
        <v>2</v>
      </c>
      <c r="V21" s="63">
        <f t="shared" si="0"/>
        <v>4</v>
      </c>
      <c r="W21" s="63">
        <f t="shared" si="0"/>
        <v>1</v>
      </c>
      <c r="X21" s="63">
        <f t="shared" si="0"/>
        <v>0</v>
      </c>
      <c r="Y21" s="63">
        <f t="shared" si="0"/>
        <v>6</v>
      </c>
      <c r="Z21" s="63">
        <f t="shared" si="0"/>
        <v>1</v>
      </c>
      <c r="AA21" s="63">
        <f t="shared" si="0"/>
        <v>2</v>
      </c>
      <c r="AB21" s="63">
        <f t="shared" si="0"/>
        <v>4</v>
      </c>
      <c r="AC21" s="63">
        <f t="shared" si="0"/>
        <v>1</v>
      </c>
      <c r="AD21" s="63">
        <f t="shared" si="0"/>
        <v>5</v>
      </c>
      <c r="AE21" s="63">
        <f t="shared" si="0"/>
        <v>2</v>
      </c>
      <c r="AF21" s="63">
        <f t="shared" si="0"/>
        <v>0</v>
      </c>
      <c r="AG21" s="63">
        <f t="shared" si="0"/>
        <v>4</v>
      </c>
      <c r="AH21" s="63">
        <f t="shared" si="0"/>
        <v>2</v>
      </c>
      <c r="AI21" s="63">
        <f t="shared" si="0"/>
        <v>1</v>
      </c>
      <c r="AJ21" s="63">
        <f t="shared" si="0"/>
        <v>6</v>
      </c>
      <c r="AK21" s="63">
        <f t="shared" si="0"/>
        <v>0</v>
      </c>
      <c r="AL21" s="63">
        <f t="shared" si="0"/>
        <v>1</v>
      </c>
      <c r="AM21" s="63">
        <f t="shared" si="0"/>
        <v>5</v>
      </c>
      <c r="AN21" s="63">
        <f t="shared" si="0"/>
        <v>1</v>
      </c>
      <c r="AO21" s="63">
        <f t="shared" si="0"/>
        <v>1</v>
      </c>
      <c r="AP21" s="63">
        <f t="shared" si="0"/>
        <v>0</v>
      </c>
      <c r="AQ21" s="63">
        <f t="shared" si="0"/>
        <v>6</v>
      </c>
      <c r="AR21" s="63">
        <f t="shared" si="0"/>
        <v>1</v>
      </c>
      <c r="AS21" s="63">
        <f t="shared" si="0"/>
        <v>0</v>
      </c>
      <c r="AT21" s="63">
        <f t="shared" si="0"/>
        <v>6</v>
      </c>
      <c r="AU21" s="63">
        <f t="shared" si="0"/>
        <v>1</v>
      </c>
      <c r="AV21" s="63">
        <f t="shared" si="0"/>
        <v>4</v>
      </c>
      <c r="AW21" s="63">
        <f t="shared" si="0"/>
        <v>3</v>
      </c>
      <c r="AX21" s="63">
        <f t="shared" si="0"/>
        <v>0</v>
      </c>
      <c r="AY21" s="63">
        <f t="shared" si="0"/>
        <v>6</v>
      </c>
      <c r="AZ21" s="63">
        <f t="shared" si="0"/>
        <v>1</v>
      </c>
      <c r="BA21" s="63">
        <f t="shared" si="0"/>
        <v>0</v>
      </c>
      <c r="BB21" s="63">
        <f t="shared" si="0"/>
        <v>5</v>
      </c>
      <c r="BC21" s="63">
        <f t="shared" si="0"/>
        <v>2</v>
      </c>
      <c r="BD21" s="63">
        <f t="shared" si="0"/>
        <v>0</v>
      </c>
      <c r="BE21" s="63">
        <f t="shared" si="0"/>
        <v>5</v>
      </c>
      <c r="BF21" s="63">
        <f t="shared" si="0"/>
        <v>1</v>
      </c>
      <c r="BG21" s="63">
        <f t="shared" si="0"/>
        <v>1</v>
      </c>
      <c r="BH21" s="63">
        <f t="shared" si="0"/>
        <v>6</v>
      </c>
      <c r="BI21" s="63">
        <f t="shared" si="0"/>
        <v>1</v>
      </c>
      <c r="BJ21" s="63">
        <f t="shared" si="0"/>
        <v>0</v>
      </c>
      <c r="BK21" s="63">
        <f t="shared" si="0"/>
        <v>6</v>
      </c>
      <c r="BL21" s="63">
        <f t="shared" si="0"/>
        <v>0</v>
      </c>
      <c r="BM21" s="63">
        <f t="shared" si="0"/>
        <v>1</v>
      </c>
      <c r="BN21" s="63">
        <f t="shared" si="0"/>
        <v>0</v>
      </c>
      <c r="BO21" s="63">
        <f t="shared" ref="BO21:DZ21" si="1">SUM(BO14:BO20)</f>
        <v>6</v>
      </c>
      <c r="BP21" s="63">
        <f t="shared" si="1"/>
        <v>1</v>
      </c>
      <c r="BQ21" s="63">
        <f t="shared" si="1"/>
        <v>0</v>
      </c>
      <c r="BR21" s="63">
        <f t="shared" si="1"/>
        <v>6</v>
      </c>
      <c r="BS21" s="63">
        <f t="shared" si="1"/>
        <v>1</v>
      </c>
      <c r="BT21" s="63">
        <f t="shared" si="1"/>
        <v>0</v>
      </c>
      <c r="BU21" s="63">
        <f t="shared" si="1"/>
        <v>6</v>
      </c>
      <c r="BV21" s="63">
        <f t="shared" si="1"/>
        <v>1</v>
      </c>
      <c r="BW21" s="63">
        <f t="shared" si="1"/>
        <v>0</v>
      </c>
      <c r="BX21" s="63">
        <f t="shared" si="1"/>
        <v>7</v>
      </c>
      <c r="BY21" s="63">
        <f t="shared" si="1"/>
        <v>0</v>
      </c>
      <c r="BZ21" s="63">
        <f t="shared" si="1"/>
        <v>6</v>
      </c>
      <c r="CA21" s="63">
        <f t="shared" si="1"/>
        <v>1</v>
      </c>
      <c r="CB21" s="63">
        <f t="shared" si="1"/>
        <v>0</v>
      </c>
      <c r="CC21" s="63">
        <f t="shared" si="1"/>
        <v>7</v>
      </c>
      <c r="CD21" s="63">
        <f t="shared" si="1"/>
        <v>0</v>
      </c>
      <c r="CE21" s="63">
        <f t="shared" si="1"/>
        <v>0</v>
      </c>
      <c r="CF21" s="63">
        <f t="shared" si="1"/>
        <v>4</v>
      </c>
      <c r="CG21" s="63">
        <f t="shared" si="1"/>
        <v>3</v>
      </c>
      <c r="CH21" s="63">
        <f t="shared" si="1"/>
        <v>0</v>
      </c>
      <c r="CI21" s="63">
        <f t="shared" si="1"/>
        <v>5</v>
      </c>
      <c r="CJ21" s="63">
        <f t="shared" si="1"/>
        <v>2</v>
      </c>
      <c r="CK21" s="63">
        <f t="shared" si="1"/>
        <v>0</v>
      </c>
      <c r="CL21" s="63">
        <f t="shared" si="1"/>
        <v>7</v>
      </c>
      <c r="CM21" s="63">
        <f t="shared" si="1"/>
        <v>0</v>
      </c>
      <c r="CN21" s="63">
        <f t="shared" si="1"/>
        <v>0</v>
      </c>
      <c r="CO21" s="63">
        <f t="shared" si="1"/>
        <v>7</v>
      </c>
      <c r="CP21" s="63">
        <f t="shared" si="1"/>
        <v>0</v>
      </c>
      <c r="CQ21" s="63">
        <f t="shared" si="1"/>
        <v>0</v>
      </c>
      <c r="CR21" s="63">
        <f t="shared" si="1"/>
        <v>7</v>
      </c>
      <c r="CS21" s="63">
        <f t="shared" si="1"/>
        <v>0</v>
      </c>
      <c r="CT21" s="63">
        <f t="shared" si="1"/>
        <v>0</v>
      </c>
      <c r="CU21" s="63">
        <f t="shared" si="1"/>
        <v>7</v>
      </c>
      <c r="CV21" s="63">
        <f t="shared" si="1"/>
        <v>0</v>
      </c>
      <c r="CW21" s="63">
        <f t="shared" si="1"/>
        <v>0</v>
      </c>
      <c r="CX21" s="63">
        <f t="shared" si="1"/>
        <v>7</v>
      </c>
      <c r="CY21" s="63">
        <f t="shared" si="1"/>
        <v>0</v>
      </c>
      <c r="CZ21" s="63">
        <f t="shared" si="1"/>
        <v>0</v>
      </c>
      <c r="DA21" s="63">
        <f t="shared" si="1"/>
        <v>7</v>
      </c>
      <c r="DB21" s="63">
        <f t="shared" si="1"/>
        <v>0</v>
      </c>
      <c r="DC21" s="63">
        <f t="shared" si="1"/>
        <v>0</v>
      </c>
      <c r="DD21" s="63">
        <f t="shared" si="1"/>
        <v>7</v>
      </c>
      <c r="DE21" s="63">
        <f t="shared" si="1"/>
        <v>0</v>
      </c>
      <c r="DF21" s="63">
        <f t="shared" si="1"/>
        <v>0</v>
      </c>
      <c r="DG21" s="63">
        <f t="shared" si="1"/>
        <v>6</v>
      </c>
      <c r="DH21" s="63">
        <f t="shared" si="1"/>
        <v>1</v>
      </c>
      <c r="DI21" s="63">
        <f t="shared" si="1"/>
        <v>0</v>
      </c>
      <c r="DJ21" s="63">
        <f t="shared" si="1"/>
        <v>7</v>
      </c>
      <c r="DK21" s="63">
        <f t="shared" si="1"/>
        <v>0</v>
      </c>
      <c r="DL21" s="63">
        <f t="shared" si="1"/>
        <v>0</v>
      </c>
      <c r="DM21" s="63">
        <f t="shared" si="1"/>
        <v>7</v>
      </c>
      <c r="DN21" s="63">
        <f t="shared" si="1"/>
        <v>0</v>
      </c>
      <c r="DO21" s="63">
        <f t="shared" si="1"/>
        <v>0</v>
      </c>
      <c r="DP21" s="63">
        <f t="shared" si="1"/>
        <v>7</v>
      </c>
      <c r="DQ21" s="63">
        <f t="shared" si="1"/>
        <v>0</v>
      </c>
      <c r="DR21" s="63">
        <f t="shared" si="1"/>
        <v>0</v>
      </c>
      <c r="DS21" s="63">
        <f t="shared" si="1"/>
        <v>6</v>
      </c>
      <c r="DT21" s="63">
        <f t="shared" si="1"/>
        <v>0</v>
      </c>
      <c r="DU21" s="63">
        <f t="shared" si="1"/>
        <v>1</v>
      </c>
      <c r="DV21" s="63">
        <f t="shared" si="1"/>
        <v>7</v>
      </c>
      <c r="DW21" s="63">
        <f t="shared" si="1"/>
        <v>0</v>
      </c>
      <c r="DX21" s="63">
        <f t="shared" si="1"/>
        <v>0</v>
      </c>
      <c r="DY21" s="63">
        <f t="shared" si="1"/>
        <v>7</v>
      </c>
      <c r="DZ21" s="63">
        <f t="shared" si="1"/>
        <v>0</v>
      </c>
      <c r="EA21" s="63">
        <f t="shared" ref="EA21:FK21" si="2">SUM(EA14:EA20)</f>
        <v>0</v>
      </c>
      <c r="EB21" s="63">
        <f t="shared" si="2"/>
        <v>7</v>
      </c>
      <c r="EC21" s="63">
        <f t="shared" si="2"/>
        <v>0</v>
      </c>
      <c r="ED21" s="63">
        <f t="shared" si="2"/>
        <v>0</v>
      </c>
      <c r="EE21" s="63">
        <f t="shared" si="2"/>
        <v>7</v>
      </c>
      <c r="EF21" s="63">
        <f t="shared" si="2"/>
        <v>0</v>
      </c>
      <c r="EG21" s="63">
        <f t="shared" si="2"/>
        <v>0</v>
      </c>
      <c r="EH21" s="63">
        <f t="shared" si="2"/>
        <v>5</v>
      </c>
      <c r="EI21" s="63">
        <f t="shared" si="2"/>
        <v>1</v>
      </c>
      <c r="EJ21" s="63">
        <f t="shared" si="2"/>
        <v>0</v>
      </c>
      <c r="EK21" s="63">
        <f t="shared" si="2"/>
        <v>0</v>
      </c>
      <c r="EL21" s="63">
        <f t="shared" si="2"/>
        <v>6</v>
      </c>
      <c r="EM21" s="63">
        <f t="shared" si="2"/>
        <v>1</v>
      </c>
      <c r="EN21" s="63">
        <f t="shared" si="2"/>
        <v>6</v>
      </c>
      <c r="EO21" s="63">
        <f t="shared" si="2"/>
        <v>0</v>
      </c>
      <c r="EP21" s="63">
        <f t="shared" si="2"/>
        <v>1</v>
      </c>
      <c r="EQ21" s="63">
        <f t="shared" si="2"/>
        <v>6</v>
      </c>
      <c r="ER21" s="63">
        <f t="shared" si="2"/>
        <v>0</v>
      </c>
      <c r="ES21" s="63">
        <f t="shared" si="2"/>
        <v>1</v>
      </c>
      <c r="ET21" s="63">
        <f t="shared" si="2"/>
        <v>7</v>
      </c>
      <c r="EU21" s="63">
        <f t="shared" si="2"/>
        <v>0</v>
      </c>
      <c r="EV21" s="63">
        <f t="shared" si="2"/>
        <v>0</v>
      </c>
      <c r="EW21" s="63">
        <f t="shared" si="2"/>
        <v>0</v>
      </c>
      <c r="EX21" s="63">
        <f t="shared" si="2"/>
        <v>6</v>
      </c>
      <c r="EY21" s="63">
        <f t="shared" si="2"/>
        <v>1</v>
      </c>
      <c r="EZ21" s="63">
        <f t="shared" si="2"/>
        <v>0</v>
      </c>
      <c r="FA21" s="63">
        <f t="shared" si="2"/>
        <v>6</v>
      </c>
      <c r="FB21" s="63">
        <f t="shared" si="2"/>
        <v>1</v>
      </c>
      <c r="FC21" s="63">
        <f t="shared" si="2"/>
        <v>6</v>
      </c>
      <c r="FD21" s="63">
        <f t="shared" si="2"/>
        <v>0</v>
      </c>
      <c r="FE21" s="63">
        <f t="shared" si="2"/>
        <v>1</v>
      </c>
      <c r="FF21" s="63">
        <f t="shared" si="2"/>
        <v>6</v>
      </c>
      <c r="FG21" s="63">
        <f t="shared" si="2"/>
        <v>0</v>
      </c>
      <c r="FH21" s="63">
        <f t="shared" si="2"/>
        <v>1</v>
      </c>
      <c r="FI21" s="63">
        <f t="shared" si="2"/>
        <v>7</v>
      </c>
      <c r="FJ21" s="63">
        <f t="shared" si="2"/>
        <v>0</v>
      </c>
      <c r="FK21" s="63">
        <f t="shared" si="2"/>
        <v>0</v>
      </c>
    </row>
    <row r="22" spans="1:167">
      <c r="A22" s="87" t="s">
        <v>298</v>
      </c>
      <c r="B22" s="88"/>
      <c r="C22" s="10">
        <f>C21/7%</f>
        <v>85.714285714285708</v>
      </c>
      <c r="D22" s="10">
        <f t="shared" ref="D22:BO22" si="3">D21/7%</f>
        <v>14.285714285714285</v>
      </c>
      <c r="E22" s="10">
        <f t="shared" si="3"/>
        <v>0</v>
      </c>
      <c r="F22" s="10">
        <f t="shared" si="3"/>
        <v>71.428571428571416</v>
      </c>
      <c r="G22" s="10">
        <f t="shared" si="3"/>
        <v>28.571428571428569</v>
      </c>
      <c r="H22" s="10">
        <f t="shared" si="3"/>
        <v>0</v>
      </c>
      <c r="I22" s="10">
        <f t="shared" si="3"/>
        <v>99.999999999999986</v>
      </c>
      <c r="J22" s="10">
        <f t="shared" si="3"/>
        <v>0</v>
      </c>
      <c r="K22" s="10">
        <f t="shared" si="3"/>
        <v>0</v>
      </c>
      <c r="L22" s="10">
        <f t="shared" si="3"/>
        <v>99.999999999999986</v>
      </c>
      <c r="M22" s="10">
        <f t="shared" si="3"/>
        <v>0</v>
      </c>
      <c r="N22" s="10">
        <f t="shared" si="3"/>
        <v>0</v>
      </c>
      <c r="O22" s="10">
        <f t="shared" si="3"/>
        <v>99.999999999999986</v>
      </c>
      <c r="P22" s="10">
        <f t="shared" si="3"/>
        <v>0</v>
      </c>
      <c r="Q22" s="10">
        <f t="shared" si="3"/>
        <v>0</v>
      </c>
      <c r="R22" s="10">
        <f t="shared" si="3"/>
        <v>42.857142857142854</v>
      </c>
      <c r="S22" s="10">
        <f t="shared" si="3"/>
        <v>57.142857142857139</v>
      </c>
      <c r="T22" s="10">
        <f t="shared" si="3"/>
        <v>0</v>
      </c>
      <c r="U22" s="10">
        <f t="shared" si="3"/>
        <v>28.571428571428569</v>
      </c>
      <c r="V22" s="10">
        <f t="shared" si="3"/>
        <v>57.142857142857139</v>
      </c>
      <c r="W22" s="10">
        <f t="shared" si="3"/>
        <v>14.285714285714285</v>
      </c>
      <c r="X22" s="10">
        <f t="shared" si="3"/>
        <v>0</v>
      </c>
      <c r="Y22" s="10">
        <f t="shared" si="3"/>
        <v>85.714285714285708</v>
      </c>
      <c r="Z22" s="10">
        <f t="shared" si="3"/>
        <v>14.285714285714285</v>
      </c>
      <c r="AA22" s="10">
        <f t="shared" si="3"/>
        <v>28.571428571428569</v>
      </c>
      <c r="AB22" s="10">
        <f t="shared" si="3"/>
        <v>57.142857142857139</v>
      </c>
      <c r="AC22" s="10">
        <f t="shared" si="3"/>
        <v>14.285714285714285</v>
      </c>
      <c r="AD22" s="10">
        <f t="shared" si="3"/>
        <v>71.428571428571416</v>
      </c>
      <c r="AE22" s="10">
        <f t="shared" si="3"/>
        <v>28.571428571428569</v>
      </c>
      <c r="AF22" s="10">
        <f t="shared" si="3"/>
        <v>0</v>
      </c>
      <c r="AG22" s="10">
        <f t="shared" si="3"/>
        <v>57.142857142857139</v>
      </c>
      <c r="AH22" s="10">
        <f t="shared" si="3"/>
        <v>28.571428571428569</v>
      </c>
      <c r="AI22" s="10">
        <f t="shared" si="3"/>
        <v>14.285714285714285</v>
      </c>
      <c r="AJ22" s="10">
        <f t="shared" si="3"/>
        <v>85.714285714285708</v>
      </c>
      <c r="AK22" s="10">
        <f t="shared" si="3"/>
        <v>0</v>
      </c>
      <c r="AL22" s="10">
        <f t="shared" si="3"/>
        <v>14.285714285714285</v>
      </c>
      <c r="AM22" s="10">
        <f t="shared" si="3"/>
        <v>71.428571428571416</v>
      </c>
      <c r="AN22" s="10">
        <f t="shared" si="3"/>
        <v>14.285714285714285</v>
      </c>
      <c r="AO22" s="10">
        <f t="shared" si="3"/>
        <v>14.285714285714285</v>
      </c>
      <c r="AP22" s="10">
        <f t="shared" si="3"/>
        <v>0</v>
      </c>
      <c r="AQ22" s="10">
        <f t="shared" si="3"/>
        <v>85.714285714285708</v>
      </c>
      <c r="AR22" s="10">
        <f t="shared" si="3"/>
        <v>14.285714285714285</v>
      </c>
      <c r="AS22" s="10">
        <f t="shared" si="3"/>
        <v>0</v>
      </c>
      <c r="AT22" s="10">
        <f t="shared" si="3"/>
        <v>85.714285714285708</v>
      </c>
      <c r="AU22" s="10">
        <f t="shared" si="3"/>
        <v>14.285714285714285</v>
      </c>
      <c r="AV22" s="10">
        <f t="shared" si="3"/>
        <v>57.142857142857139</v>
      </c>
      <c r="AW22" s="10">
        <f t="shared" si="3"/>
        <v>42.857142857142854</v>
      </c>
      <c r="AX22" s="10">
        <f t="shared" si="3"/>
        <v>0</v>
      </c>
      <c r="AY22" s="10">
        <f t="shared" si="3"/>
        <v>85.714285714285708</v>
      </c>
      <c r="AZ22" s="10">
        <f t="shared" si="3"/>
        <v>14.285714285714285</v>
      </c>
      <c r="BA22" s="10">
        <f t="shared" si="3"/>
        <v>0</v>
      </c>
      <c r="BB22" s="10">
        <f t="shared" si="3"/>
        <v>71.428571428571416</v>
      </c>
      <c r="BC22" s="10">
        <f t="shared" si="3"/>
        <v>28.571428571428569</v>
      </c>
      <c r="BD22" s="10">
        <f t="shared" si="3"/>
        <v>0</v>
      </c>
      <c r="BE22" s="10">
        <f t="shared" si="3"/>
        <v>71.428571428571416</v>
      </c>
      <c r="BF22" s="10">
        <f t="shared" si="3"/>
        <v>14.285714285714285</v>
      </c>
      <c r="BG22" s="10">
        <f t="shared" si="3"/>
        <v>14.285714285714285</v>
      </c>
      <c r="BH22" s="10">
        <f t="shared" si="3"/>
        <v>85.714285714285708</v>
      </c>
      <c r="BI22" s="10">
        <f t="shared" si="3"/>
        <v>14.285714285714285</v>
      </c>
      <c r="BJ22" s="10">
        <f t="shared" si="3"/>
        <v>0</v>
      </c>
      <c r="BK22" s="10">
        <f t="shared" si="3"/>
        <v>85.714285714285708</v>
      </c>
      <c r="BL22" s="10">
        <f t="shared" si="3"/>
        <v>0</v>
      </c>
      <c r="BM22" s="10">
        <f t="shared" si="3"/>
        <v>14.285714285714285</v>
      </c>
      <c r="BN22" s="10">
        <f t="shared" si="3"/>
        <v>0</v>
      </c>
      <c r="BO22" s="10">
        <f t="shared" si="3"/>
        <v>85.714285714285708</v>
      </c>
      <c r="BP22" s="10">
        <f t="shared" ref="BP22:EA22" si="4">BP21/7%</f>
        <v>14.285714285714285</v>
      </c>
      <c r="BQ22" s="10">
        <f t="shared" si="4"/>
        <v>0</v>
      </c>
      <c r="BR22" s="10">
        <f t="shared" si="4"/>
        <v>85.714285714285708</v>
      </c>
      <c r="BS22" s="10">
        <f t="shared" si="4"/>
        <v>14.285714285714285</v>
      </c>
      <c r="BT22" s="10">
        <f t="shared" si="4"/>
        <v>0</v>
      </c>
      <c r="BU22" s="10">
        <f t="shared" si="4"/>
        <v>85.714285714285708</v>
      </c>
      <c r="BV22" s="10">
        <f t="shared" si="4"/>
        <v>14.285714285714285</v>
      </c>
      <c r="BW22" s="10">
        <f t="shared" si="4"/>
        <v>0</v>
      </c>
      <c r="BX22" s="10">
        <f t="shared" si="4"/>
        <v>99.999999999999986</v>
      </c>
      <c r="BY22" s="10">
        <f t="shared" si="4"/>
        <v>0</v>
      </c>
      <c r="BZ22" s="10">
        <f t="shared" si="4"/>
        <v>85.714285714285708</v>
      </c>
      <c r="CA22" s="10">
        <f t="shared" si="4"/>
        <v>14.285714285714285</v>
      </c>
      <c r="CB22" s="10">
        <f t="shared" si="4"/>
        <v>0</v>
      </c>
      <c r="CC22" s="10">
        <f t="shared" si="4"/>
        <v>99.999999999999986</v>
      </c>
      <c r="CD22" s="10">
        <f t="shared" si="4"/>
        <v>0</v>
      </c>
      <c r="CE22" s="10">
        <f t="shared" si="4"/>
        <v>0</v>
      </c>
      <c r="CF22" s="10">
        <f t="shared" si="4"/>
        <v>57.142857142857139</v>
      </c>
      <c r="CG22" s="10">
        <f t="shared" si="4"/>
        <v>42.857142857142854</v>
      </c>
      <c r="CH22" s="10">
        <f t="shared" si="4"/>
        <v>0</v>
      </c>
      <c r="CI22" s="10">
        <f t="shared" si="4"/>
        <v>71.428571428571416</v>
      </c>
      <c r="CJ22" s="10">
        <f t="shared" si="4"/>
        <v>28.571428571428569</v>
      </c>
      <c r="CK22" s="10">
        <f t="shared" si="4"/>
        <v>0</v>
      </c>
      <c r="CL22" s="10">
        <f t="shared" si="4"/>
        <v>99.999999999999986</v>
      </c>
      <c r="CM22" s="10">
        <f t="shared" si="4"/>
        <v>0</v>
      </c>
      <c r="CN22" s="10">
        <f t="shared" si="4"/>
        <v>0</v>
      </c>
      <c r="CO22" s="10">
        <f t="shared" si="4"/>
        <v>99.999999999999986</v>
      </c>
      <c r="CP22" s="10">
        <f t="shared" si="4"/>
        <v>0</v>
      </c>
      <c r="CQ22" s="10">
        <f t="shared" si="4"/>
        <v>0</v>
      </c>
      <c r="CR22" s="10">
        <f t="shared" si="4"/>
        <v>99.999999999999986</v>
      </c>
      <c r="CS22" s="10">
        <f t="shared" si="4"/>
        <v>0</v>
      </c>
      <c r="CT22" s="10">
        <f t="shared" si="4"/>
        <v>0</v>
      </c>
      <c r="CU22" s="10">
        <f t="shared" si="4"/>
        <v>99.999999999999986</v>
      </c>
      <c r="CV22" s="10">
        <f t="shared" si="4"/>
        <v>0</v>
      </c>
      <c r="CW22" s="10">
        <f t="shared" si="4"/>
        <v>0</v>
      </c>
      <c r="CX22" s="10">
        <f t="shared" si="4"/>
        <v>99.999999999999986</v>
      </c>
      <c r="CY22" s="10">
        <f t="shared" si="4"/>
        <v>0</v>
      </c>
      <c r="CZ22" s="10">
        <f t="shared" si="4"/>
        <v>0</v>
      </c>
      <c r="DA22" s="10">
        <f t="shared" si="4"/>
        <v>99.999999999999986</v>
      </c>
      <c r="DB22" s="10">
        <f t="shared" si="4"/>
        <v>0</v>
      </c>
      <c r="DC22" s="10">
        <f t="shared" si="4"/>
        <v>0</v>
      </c>
      <c r="DD22" s="10">
        <f t="shared" si="4"/>
        <v>99.999999999999986</v>
      </c>
      <c r="DE22" s="10">
        <f t="shared" si="4"/>
        <v>0</v>
      </c>
      <c r="DF22" s="10">
        <f t="shared" si="4"/>
        <v>0</v>
      </c>
      <c r="DG22" s="10">
        <f t="shared" si="4"/>
        <v>85.714285714285708</v>
      </c>
      <c r="DH22" s="10">
        <f t="shared" si="4"/>
        <v>14.285714285714285</v>
      </c>
      <c r="DI22" s="10">
        <f t="shared" si="4"/>
        <v>0</v>
      </c>
      <c r="DJ22" s="10">
        <f t="shared" si="4"/>
        <v>99.999999999999986</v>
      </c>
      <c r="DK22" s="10">
        <f t="shared" si="4"/>
        <v>0</v>
      </c>
      <c r="DL22" s="10">
        <f t="shared" si="4"/>
        <v>0</v>
      </c>
      <c r="DM22" s="10">
        <f t="shared" si="4"/>
        <v>99.999999999999986</v>
      </c>
      <c r="DN22" s="10">
        <f t="shared" si="4"/>
        <v>0</v>
      </c>
      <c r="DO22" s="10">
        <f t="shared" si="4"/>
        <v>0</v>
      </c>
      <c r="DP22" s="10">
        <f t="shared" si="4"/>
        <v>99.999999999999986</v>
      </c>
      <c r="DQ22" s="10">
        <f t="shared" si="4"/>
        <v>0</v>
      </c>
      <c r="DR22" s="10">
        <f t="shared" si="4"/>
        <v>0</v>
      </c>
      <c r="DS22" s="10">
        <f t="shared" si="4"/>
        <v>85.714285714285708</v>
      </c>
      <c r="DT22" s="10">
        <f t="shared" si="4"/>
        <v>0</v>
      </c>
      <c r="DU22" s="10">
        <f t="shared" si="4"/>
        <v>14.285714285714285</v>
      </c>
      <c r="DV22" s="10">
        <f t="shared" si="4"/>
        <v>99.999999999999986</v>
      </c>
      <c r="DW22" s="10">
        <f t="shared" si="4"/>
        <v>0</v>
      </c>
      <c r="DX22" s="10">
        <f t="shared" si="4"/>
        <v>0</v>
      </c>
      <c r="DY22" s="10">
        <f t="shared" si="4"/>
        <v>99.999999999999986</v>
      </c>
      <c r="DZ22" s="10">
        <f t="shared" si="4"/>
        <v>0</v>
      </c>
      <c r="EA22" s="10">
        <f t="shared" si="4"/>
        <v>0</v>
      </c>
      <c r="EB22" s="10">
        <f t="shared" ref="EB22:FK22" si="5">EB21/7%</f>
        <v>99.999999999999986</v>
      </c>
      <c r="EC22" s="10">
        <f t="shared" si="5"/>
        <v>0</v>
      </c>
      <c r="ED22" s="10">
        <f t="shared" si="5"/>
        <v>0</v>
      </c>
      <c r="EE22" s="10">
        <f t="shared" si="5"/>
        <v>99.999999999999986</v>
      </c>
      <c r="EF22" s="10">
        <f t="shared" si="5"/>
        <v>0</v>
      </c>
      <c r="EG22" s="10">
        <f t="shared" si="5"/>
        <v>0</v>
      </c>
      <c r="EH22" s="10">
        <f t="shared" si="5"/>
        <v>71.428571428571416</v>
      </c>
      <c r="EI22" s="10">
        <f t="shared" si="5"/>
        <v>14.285714285714285</v>
      </c>
      <c r="EJ22" s="10">
        <f t="shared" si="5"/>
        <v>0</v>
      </c>
      <c r="EK22" s="10">
        <f t="shared" si="5"/>
        <v>0</v>
      </c>
      <c r="EL22" s="10">
        <f t="shared" si="5"/>
        <v>85.714285714285708</v>
      </c>
      <c r="EM22" s="10">
        <f t="shared" si="5"/>
        <v>14.285714285714285</v>
      </c>
      <c r="EN22" s="10">
        <f t="shared" si="5"/>
        <v>85.714285714285708</v>
      </c>
      <c r="EO22" s="10">
        <f t="shared" si="5"/>
        <v>0</v>
      </c>
      <c r="EP22" s="10">
        <f t="shared" si="5"/>
        <v>14.285714285714285</v>
      </c>
      <c r="EQ22" s="10">
        <f t="shared" si="5"/>
        <v>85.714285714285708</v>
      </c>
      <c r="ER22" s="10">
        <f t="shared" si="5"/>
        <v>0</v>
      </c>
      <c r="ES22" s="10">
        <f t="shared" si="5"/>
        <v>14.285714285714285</v>
      </c>
      <c r="ET22" s="10">
        <f t="shared" si="5"/>
        <v>99.999999999999986</v>
      </c>
      <c r="EU22" s="10">
        <f t="shared" si="5"/>
        <v>0</v>
      </c>
      <c r="EV22" s="10">
        <f t="shared" si="5"/>
        <v>0</v>
      </c>
      <c r="EW22" s="10">
        <f t="shared" si="5"/>
        <v>0</v>
      </c>
      <c r="EX22" s="10">
        <f t="shared" si="5"/>
        <v>85.714285714285708</v>
      </c>
      <c r="EY22" s="10">
        <f t="shared" si="5"/>
        <v>14.285714285714285</v>
      </c>
      <c r="EZ22" s="10">
        <f t="shared" si="5"/>
        <v>0</v>
      </c>
      <c r="FA22" s="10">
        <f t="shared" si="5"/>
        <v>85.714285714285708</v>
      </c>
      <c r="FB22" s="10">
        <f t="shared" si="5"/>
        <v>14.285714285714285</v>
      </c>
      <c r="FC22" s="10">
        <f t="shared" si="5"/>
        <v>85.714285714285708</v>
      </c>
      <c r="FD22" s="10">
        <f t="shared" si="5"/>
        <v>0</v>
      </c>
      <c r="FE22" s="10">
        <f t="shared" si="5"/>
        <v>14.285714285714285</v>
      </c>
      <c r="FF22" s="10">
        <f t="shared" si="5"/>
        <v>85.714285714285708</v>
      </c>
      <c r="FG22" s="10">
        <f t="shared" si="5"/>
        <v>0</v>
      </c>
      <c r="FH22" s="10">
        <f t="shared" si="5"/>
        <v>14.285714285714285</v>
      </c>
      <c r="FI22" s="10">
        <f t="shared" si="5"/>
        <v>99.999999999999986</v>
      </c>
      <c r="FJ22" s="10">
        <f t="shared" si="5"/>
        <v>0</v>
      </c>
      <c r="FK22" s="10">
        <f t="shared" si="5"/>
        <v>0</v>
      </c>
    </row>
    <row r="24" spans="1:167">
      <c r="B24" s="108" t="s">
        <v>496</v>
      </c>
      <c r="C24" s="109"/>
      <c r="D24" s="109"/>
      <c r="E24" s="110"/>
      <c r="F24" s="36"/>
      <c r="G24" s="36"/>
      <c r="H24" s="36"/>
      <c r="I24" s="36"/>
    </row>
    <row r="25" spans="1:167">
      <c r="B25" s="15" t="s">
        <v>285</v>
      </c>
      <c r="C25" s="15" t="s">
        <v>293</v>
      </c>
      <c r="D25" s="34">
        <f>E25/100*7</f>
        <v>6.3999999999999986</v>
      </c>
      <c r="E25" s="30">
        <f>(C22+F22+I22+L22+O22)/5</f>
        <v>91.428571428571416</v>
      </c>
    </row>
    <row r="26" spans="1:167">
      <c r="B26" s="4" t="s">
        <v>286</v>
      </c>
      <c r="C26" s="4" t="s">
        <v>293</v>
      </c>
      <c r="D26" s="34">
        <f t="shared" ref="D26:D27" si="6">E26/100*7</f>
        <v>0.6</v>
      </c>
      <c r="E26" s="24">
        <f>(D22+G22+J22+M22+P22)/5</f>
        <v>8.5714285714285712</v>
      </c>
    </row>
    <row r="27" spans="1:167">
      <c r="B27" s="4" t="s">
        <v>287</v>
      </c>
      <c r="C27" s="4" t="s">
        <v>293</v>
      </c>
      <c r="D27" s="34">
        <f t="shared" si="6"/>
        <v>0</v>
      </c>
      <c r="E27" s="24">
        <f>(E22+H22+K22+N22+Q22)/5</f>
        <v>0</v>
      </c>
    </row>
    <row r="28" spans="1:167">
      <c r="B28" s="4"/>
      <c r="C28" s="4"/>
      <c r="D28" s="174">
        <v>7</v>
      </c>
      <c r="E28" s="26">
        <v>100</v>
      </c>
    </row>
    <row r="29" spans="1:167">
      <c r="B29" s="4"/>
      <c r="C29" s="4"/>
      <c r="D29" s="161" t="s">
        <v>195</v>
      </c>
      <c r="E29" s="161"/>
      <c r="F29" s="112" t="s">
        <v>196</v>
      </c>
      <c r="G29" s="112"/>
      <c r="H29" s="159" t="s">
        <v>230</v>
      </c>
      <c r="I29" s="159"/>
    </row>
    <row r="30" spans="1:167">
      <c r="B30" s="4" t="s">
        <v>285</v>
      </c>
      <c r="C30" s="4" t="s">
        <v>294</v>
      </c>
      <c r="D30" s="63">
        <v>42</v>
      </c>
      <c r="E30" s="24">
        <v>3</v>
      </c>
      <c r="F30" s="63">
        <v>42</v>
      </c>
      <c r="G30" s="24">
        <f>(AG21+AJ21+AM21+AP21+AS21)/5</f>
        <v>3</v>
      </c>
      <c r="H30" s="63">
        <v>70</v>
      </c>
      <c r="I30" s="24">
        <f>(AV21+AY21+BB21+BE21+BH21)/5</f>
        <v>5.2</v>
      </c>
    </row>
    <row r="31" spans="1:167">
      <c r="B31" s="4" t="s">
        <v>286</v>
      </c>
      <c r="C31" s="4" t="s">
        <v>294</v>
      </c>
      <c r="D31" s="63">
        <v>57</v>
      </c>
      <c r="E31" s="24">
        <f>(S21+V21+Y21+AB21+AE21)/5</f>
        <v>4</v>
      </c>
      <c r="F31" s="63">
        <v>42</v>
      </c>
      <c r="G31" s="24">
        <f>(AH21+AK21+AN21+AQ21+AT21)/5</f>
        <v>3</v>
      </c>
      <c r="H31" s="63">
        <v>30</v>
      </c>
      <c r="I31" s="24">
        <f>(AW21+AZ21+BC21+BF21+BI21)/5</f>
        <v>1.6</v>
      </c>
    </row>
    <row r="32" spans="1:167">
      <c r="B32" s="4" t="s">
        <v>287</v>
      </c>
      <c r="C32" s="4" t="s">
        <v>294</v>
      </c>
      <c r="D32" s="63">
        <f t="shared" ref="D31:D32" si="7">E32/100*7</f>
        <v>4.2000000000000003E-2</v>
      </c>
      <c r="E32" s="24">
        <f>(T21+W21+Z21+AC21+AF21)/5</f>
        <v>0.6</v>
      </c>
      <c r="F32" s="63">
        <v>16</v>
      </c>
      <c r="G32" s="24">
        <f>(AI21+AL21+AO21+AR21+AU21)/5</f>
        <v>1</v>
      </c>
      <c r="H32" s="63">
        <f t="shared" ref="H31:H32" si="8">I32/100*7</f>
        <v>0</v>
      </c>
      <c r="I32" s="24">
        <v>0</v>
      </c>
    </row>
    <row r="33" spans="2:13">
      <c r="B33" s="4"/>
      <c r="C33" s="4"/>
      <c r="D33" s="26">
        <f t="shared" ref="D33:I33" si="9">SUM(D30:D32)</f>
        <v>99.042000000000002</v>
      </c>
      <c r="E33" s="26">
        <f t="shared" si="9"/>
        <v>7.6</v>
      </c>
      <c r="F33" s="25">
        <f t="shared" si="9"/>
        <v>100</v>
      </c>
      <c r="G33" s="26">
        <f t="shared" si="9"/>
        <v>7</v>
      </c>
      <c r="H33" s="25">
        <f t="shared" si="9"/>
        <v>100</v>
      </c>
      <c r="I33" s="26">
        <f t="shared" si="9"/>
        <v>6.8000000000000007</v>
      </c>
    </row>
    <row r="34" spans="2:13">
      <c r="B34" s="4" t="s">
        <v>285</v>
      </c>
      <c r="C34" s="4" t="s">
        <v>295</v>
      </c>
      <c r="D34" s="63">
        <v>16</v>
      </c>
      <c r="E34" s="24">
        <f>(BK21+BN21+BQ21+BT21+BW21)/5</f>
        <v>1.2</v>
      </c>
      <c r="I34" s="35"/>
    </row>
    <row r="35" spans="2:13">
      <c r="B35" s="4" t="s">
        <v>286</v>
      </c>
      <c r="C35" s="4" t="s">
        <v>295</v>
      </c>
      <c r="D35" s="63">
        <v>69</v>
      </c>
      <c r="E35" s="24">
        <f>(BL21+BO21+BR21+BU21+BX21)/5</f>
        <v>5</v>
      </c>
    </row>
    <row r="36" spans="2:13">
      <c r="B36" s="4" t="s">
        <v>287</v>
      </c>
      <c r="C36" s="4" t="s">
        <v>295</v>
      </c>
      <c r="D36" s="63">
        <v>15</v>
      </c>
      <c r="E36" s="24">
        <f>(BM21+BP21+BS21+BV21+BY21)/5</f>
        <v>0.8</v>
      </c>
    </row>
    <row r="37" spans="2:13">
      <c r="B37" s="28"/>
      <c r="C37" s="28"/>
      <c r="D37" s="31">
        <f>SUM(D34:D36)</f>
        <v>100</v>
      </c>
      <c r="E37" s="31">
        <f>SUM(E34:E36)</f>
        <v>7</v>
      </c>
      <c r="F37" s="33"/>
    </row>
    <row r="38" spans="2:13">
      <c r="B38" s="4"/>
      <c r="C38" s="4"/>
      <c r="D38" s="111" t="s">
        <v>202</v>
      </c>
      <c r="E38" s="111"/>
      <c r="F38" s="159" t="s">
        <v>198</v>
      </c>
      <c r="G38" s="159"/>
      <c r="H38" s="159" t="s">
        <v>203</v>
      </c>
      <c r="I38" s="159"/>
      <c r="J38" s="159" t="s">
        <v>204</v>
      </c>
      <c r="K38" s="159"/>
      <c r="L38" s="159" t="s">
        <v>42</v>
      </c>
      <c r="M38" s="159"/>
    </row>
    <row r="39" spans="2:13">
      <c r="B39" s="4" t="s">
        <v>285</v>
      </c>
      <c r="C39" s="4" t="s">
        <v>296</v>
      </c>
      <c r="D39" s="82">
        <v>70</v>
      </c>
      <c r="E39" s="24">
        <f>(BZ21+CC21+CF21+CI21+CL21)/5</f>
        <v>5.8</v>
      </c>
      <c r="F39" s="63">
        <v>100</v>
      </c>
      <c r="G39" s="24">
        <f>(CO21+CR21+CU21+CX21+DA21)/5</f>
        <v>7</v>
      </c>
      <c r="H39" s="63">
        <v>85</v>
      </c>
      <c r="I39" s="24">
        <f>(DD21+DG21+DJ21+DM21+DP21)/5</f>
        <v>6.8</v>
      </c>
      <c r="J39" s="63">
        <v>99</v>
      </c>
      <c r="K39" s="24">
        <f>(DS21+DV21+DY21+EB21+EE21)/5</f>
        <v>6.8</v>
      </c>
      <c r="L39" s="63">
        <v>75</v>
      </c>
      <c r="M39" s="24">
        <v>5</v>
      </c>
    </row>
    <row r="40" spans="2:13">
      <c r="B40" s="4" t="s">
        <v>286</v>
      </c>
      <c r="C40" s="4" t="s">
        <v>296</v>
      </c>
      <c r="D40" s="82">
        <v>30</v>
      </c>
      <c r="E40" s="24">
        <f>(CA21+CD21+CG21+CJ21+CM21)/5</f>
        <v>1.2</v>
      </c>
      <c r="F40" s="63">
        <f t="shared" ref="F40:F41" si="10">G40/100*7</f>
        <v>0</v>
      </c>
      <c r="G40" s="24">
        <f>(CP21+CS21+CV21+CY21+DB21)/5</f>
        <v>0</v>
      </c>
      <c r="H40" s="63">
        <v>15</v>
      </c>
      <c r="I40" s="24">
        <f>(DE21+DH21+DK21+DN21+DQ21)/5</f>
        <v>0.2</v>
      </c>
      <c r="J40" s="63">
        <f t="shared" ref="J40:J41" si="11">K40/100*7</f>
        <v>0</v>
      </c>
      <c r="K40" s="24">
        <f>(DT21+DW21+DZ21+EC21+EF21)/5</f>
        <v>0</v>
      </c>
      <c r="L40" s="63">
        <v>17</v>
      </c>
      <c r="M40" s="24">
        <f>(EI21+EL21+EO21+ER21+EU21)/5</f>
        <v>1.4</v>
      </c>
    </row>
    <row r="41" spans="2:13">
      <c r="B41" s="4" t="s">
        <v>287</v>
      </c>
      <c r="C41" s="4" t="s">
        <v>296</v>
      </c>
      <c r="D41" s="82">
        <f t="shared" ref="D41:D42" si="12">E41/100*7</f>
        <v>0</v>
      </c>
      <c r="E41" s="24">
        <f>(CB21+CE21+CH21+CK21+CN21)/5</f>
        <v>0</v>
      </c>
      <c r="F41" s="63">
        <f t="shared" si="10"/>
        <v>0</v>
      </c>
      <c r="G41" s="24">
        <f>(CQ21+CT21+CW21+CZ21+DC21)/5</f>
        <v>0</v>
      </c>
      <c r="H41" s="63">
        <f t="shared" ref="H40:H41" si="13">I41/100*7</f>
        <v>0</v>
      </c>
      <c r="I41" s="24">
        <f>(DF21+DI21+DL21+DO21+DR21)/5</f>
        <v>0</v>
      </c>
      <c r="J41" s="63">
        <f t="shared" si="11"/>
        <v>1.4E-2</v>
      </c>
      <c r="K41" s="24">
        <f>(DU21+DX21+EA21+ED21+EG21)/5</f>
        <v>0.2</v>
      </c>
      <c r="L41" s="63">
        <v>8</v>
      </c>
      <c r="M41" s="24">
        <f>(EJ21+EM21+EP21+ES21+EV21)/5</f>
        <v>0.6</v>
      </c>
    </row>
    <row r="42" spans="2:13">
      <c r="B42" s="4"/>
      <c r="C42" s="4"/>
      <c r="D42" s="25">
        <f t="shared" ref="D42" si="14">SUM(D39:D41)</f>
        <v>100</v>
      </c>
      <c r="E42" s="25">
        <f t="shared" ref="D42:M42" si="15">SUM(E39:E41)</f>
        <v>7</v>
      </c>
      <c r="F42" s="25">
        <f t="shared" si="15"/>
        <v>100</v>
      </c>
      <c r="G42" s="26">
        <f t="shared" si="15"/>
        <v>7</v>
      </c>
      <c r="H42" s="25">
        <f t="shared" si="15"/>
        <v>100</v>
      </c>
      <c r="I42" s="26">
        <f t="shared" si="15"/>
        <v>7</v>
      </c>
      <c r="J42" s="25">
        <f t="shared" si="15"/>
        <v>99.013999999999996</v>
      </c>
      <c r="K42" s="26">
        <f t="shared" si="15"/>
        <v>7</v>
      </c>
      <c r="L42" s="25">
        <f t="shared" si="15"/>
        <v>100</v>
      </c>
      <c r="M42" s="26">
        <f t="shared" si="15"/>
        <v>7</v>
      </c>
    </row>
    <row r="43" spans="2:13">
      <c r="B43" s="4" t="s">
        <v>285</v>
      </c>
      <c r="C43" s="4" t="s">
        <v>297</v>
      </c>
      <c r="D43" s="63">
        <v>62</v>
      </c>
      <c r="E43" s="24">
        <v>4</v>
      </c>
    </row>
    <row r="44" spans="2:13">
      <c r="B44" s="4" t="s">
        <v>286</v>
      </c>
      <c r="C44" s="4" t="s">
        <v>297</v>
      </c>
      <c r="D44" s="63">
        <v>22</v>
      </c>
      <c r="E44" s="24">
        <f>(EX21+FA21+FD21+FG21+FJ21)/5</f>
        <v>2.4</v>
      </c>
    </row>
    <row r="45" spans="2:13">
      <c r="B45" s="4" t="s">
        <v>287</v>
      </c>
      <c r="C45" s="4" t="s">
        <v>297</v>
      </c>
      <c r="D45" s="63">
        <v>16</v>
      </c>
      <c r="E45" s="24">
        <v>1</v>
      </c>
    </row>
    <row r="46" spans="2:13">
      <c r="B46" s="4"/>
      <c r="C46" s="4"/>
      <c r="D46" s="25">
        <f>SUM(D43:D45)</f>
        <v>100</v>
      </c>
      <c r="E46" s="25">
        <f>SUM(E43:E45)</f>
        <v>7.4</v>
      </c>
    </row>
  </sheetData>
  <mergeCells count="140">
    <mergeCell ref="D38:E38"/>
    <mergeCell ref="F38:G38"/>
    <mergeCell ref="H38:I38"/>
    <mergeCell ref="J38:K38"/>
    <mergeCell ref="L38:M38"/>
    <mergeCell ref="FI12:FK12"/>
    <mergeCell ref="A21:B21"/>
    <mergeCell ref="A22:B22"/>
    <mergeCell ref="B24:E24"/>
    <mergeCell ref="D29:E29"/>
    <mergeCell ref="F29:G29"/>
    <mergeCell ref="H29:I29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51"/>
  <sheetViews>
    <sheetView topLeftCell="A11" workbookViewId="0">
      <selection activeCell="B14" sqref="B14:B16"/>
    </sheetView>
  </sheetViews>
  <sheetFormatPr defaultRowHeight="15"/>
  <cols>
    <col min="1" max="1" width="6" customWidth="1"/>
    <col min="2" max="2" width="33.5703125" customWidth="1"/>
  </cols>
  <sheetData>
    <row r="1" spans="1:200" ht="15.75">
      <c r="A1" s="6" t="s">
        <v>43</v>
      </c>
      <c r="B1" s="14" t="s">
        <v>534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864</v>
      </c>
      <c r="B2" s="7"/>
      <c r="C2" s="7"/>
      <c r="D2" s="7"/>
      <c r="E2" s="7"/>
      <c r="F2" s="7"/>
      <c r="G2" s="67"/>
      <c r="H2" s="67"/>
      <c r="I2" s="6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2" t="s">
        <v>498</v>
      </c>
      <c r="GQ2" s="132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>
      <c r="A4" s="92" t="s">
        <v>0</v>
      </c>
      <c r="B4" s="92" t="s">
        <v>72</v>
      </c>
      <c r="C4" s="160" t="s">
        <v>535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3" t="s">
        <v>194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381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63" t="s">
        <v>201</v>
      </c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59" t="s">
        <v>536</v>
      </c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</row>
    <row r="5" spans="1:200" ht="15.75">
      <c r="A5" s="92"/>
      <c r="B5" s="92"/>
      <c r="C5" s="142" t="s">
        <v>193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195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1" t="s">
        <v>196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 t="s">
        <v>230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2" t="s">
        <v>231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202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52" t="s">
        <v>198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203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64" t="s">
        <v>204</v>
      </c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52" t="s">
        <v>42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41" t="s">
        <v>200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0" ht="12.75" customHeight="1">
      <c r="A6" s="92"/>
      <c r="B6" s="9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64"/>
      <c r="V6" s="64"/>
      <c r="W6" s="64"/>
      <c r="X6" s="64"/>
      <c r="Y6" s="64"/>
      <c r="Z6" s="6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92"/>
      <c r="B7" s="9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64"/>
      <c r="V7" s="64"/>
      <c r="W7" s="64"/>
      <c r="X7" s="64"/>
      <c r="Y7" s="64"/>
      <c r="Z7" s="6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92"/>
      <c r="B8" s="9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64"/>
      <c r="V8" s="64"/>
      <c r="W8" s="64"/>
      <c r="X8" s="64"/>
      <c r="Y8" s="64"/>
      <c r="Z8" s="6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92"/>
      <c r="B9" s="9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64"/>
      <c r="V9" s="64"/>
      <c r="W9" s="64"/>
      <c r="X9" s="64"/>
      <c r="Y9" s="64"/>
      <c r="Z9" s="6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92"/>
      <c r="B10" s="9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64"/>
      <c r="V10" s="64"/>
      <c r="W10" s="64"/>
      <c r="X10" s="64"/>
      <c r="Y10" s="64"/>
      <c r="Z10" s="6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92"/>
      <c r="B11" s="92"/>
      <c r="C11" s="142" t="s">
        <v>537</v>
      </c>
      <c r="D11" s="142" t="s">
        <v>2</v>
      </c>
      <c r="E11" s="142" t="s">
        <v>3</v>
      </c>
      <c r="F11" s="142" t="s">
        <v>538</v>
      </c>
      <c r="G11" s="142" t="s">
        <v>6</v>
      </c>
      <c r="H11" s="142" t="s">
        <v>7</v>
      </c>
      <c r="I11" s="142" t="s">
        <v>539</v>
      </c>
      <c r="J11" s="142" t="s">
        <v>6</v>
      </c>
      <c r="K11" s="142" t="s">
        <v>7</v>
      </c>
      <c r="L11" s="142" t="s">
        <v>540</v>
      </c>
      <c r="M11" s="142" t="s">
        <v>1</v>
      </c>
      <c r="N11" s="142" t="s">
        <v>2</v>
      </c>
      <c r="O11" s="142" t="s">
        <v>541</v>
      </c>
      <c r="P11" s="142"/>
      <c r="Q11" s="142"/>
      <c r="R11" s="142" t="s">
        <v>542</v>
      </c>
      <c r="S11" s="142"/>
      <c r="T11" s="142"/>
      <c r="U11" s="142" t="s">
        <v>543</v>
      </c>
      <c r="V11" s="142"/>
      <c r="W11" s="142"/>
      <c r="X11" s="142" t="s">
        <v>544</v>
      </c>
      <c r="Y11" s="142"/>
      <c r="Z11" s="142"/>
      <c r="AA11" s="141" t="s">
        <v>545</v>
      </c>
      <c r="AB11" s="141"/>
      <c r="AC11" s="141"/>
      <c r="AD11" s="141" t="s">
        <v>546</v>
      </c>
      <c r="AE11" s="141"/>
      <c r="AF11" s="141"/>
      <c r="AG11" s="142" t="s">
        <v>547</v>
      </c>
      <c r="AH11" s="142"/>
      <c r="AI11" s="142"/>
      <c r="AJ11" s="141" t="s">
        <v>548</v>
      </c>
      <c r="AK11" s="141"/>
      <c r="AL11" s="141"/>
      <c r="AM11" s="142" t="s">
        <v>549</v>
      </c>
      <c r="AN11" s="142"/>
      <c r="AO11" s="142"/>
      <c r="AP11" s="142" t="s">
        <v>550</v>
      </c>
      <c r="AQ11" s="142"/>
      <c r="AR11" s="142"/>
      <c r="AS11" s="142" t="s">
        <v>551</v>
      </c>
      <c r="AT11" s="142"/>
      <c r="AU11" s="142"/>
      <c r="AV11" s="141" t="s">
        <v>552</v>
      </c>
      <c r="AW11" s="141"/>
      <c r="AX11" s="141"/>
      <c r="AY11" s="141" t="s">
        <v>553</v>
      </c>
      <c r="AZ11" s="141"/>
      <c r="BA11" s="141"/>
      <c r="BB11" s="141" t="s">
        <v>554</v>
      </c>
      <c r="BC11" s="141"/>
      <c r="BD11" s="141"/>
      <c r="BE11" s="141" t="s">
        <v>555</v>
      </c>
      <c r="BF11" s="141"/>
      <c r="BG11" s="141"/>
      <c r="BH11" s="141" t="s">
        <v>556</v>
      </c>
      <c r="BI11" s="141"/>
      <c r="BJ11" s="141"/>
      <c r="BK11" s="141" t="s">
        <v>557</v>
      </c>
      <c r="BL11" s="141"/>
      <c r="BM11" s="141"/>
      <c r="BN11" s="141" t="s">
        <v>558</v>
      </c>
      <c r="BO11" s="141"/>
      <c r="BP11" s="141"/>
      <c r="BQ11" s="141" t="s">
        <v>559</v>
      </c>
      <c r="BR11" s="141"/>
      <c r="BS11" s="141"/>
      <c r="BT11" s="141" t="s">
        <v>560</v>
      </c>
      <c r="BU11" s="141"/>
      <c r="BV11" s="141"/>
      <c r="BW11" s="141" t="s">
        <v>561</v>
      </c>
      <c r="BX11" s="141"/>
      <c r="BY11" s="141"/>
      <c r="BZ11" s="141" t="s">
        <v>562</v>
      </c>
      <c r="CA11" s="141"/>
      <c r="CB11" s="141"/>
      <c r="CC11" s="141" t="s">
        <v>563</v>
      </c>
      <c r="CD11" s="141"/>
      <c r="CE11" s="141"/>
      <c r="CF11" s="141" t="s">
        <v>564</v>
      </c>
      <c r="CG11" s="141"/>
      <c r="CH11" s="141"/>
      <c r="CI11" s="141" t="s">
        <v>565</v>
      </c>
      <c r="CJ11" s="141"/>
      <c r="CK11" s="141"/>
      <c r="CL11" s="141" t="s">
        <v>566</v>
      </c>
      <c r="CM11" s="141"/>
      <c r="CN11" s="141"/>
      <c r="CO11" s="129" t="s">
        <v>567</v>
      </c>
      <c r="CP11" s="130"/>
      <c r="CQ11" s="131"/>
      <c r="CR11" s="141" t="s">
        <v>568</v>
      </c>
      <c r="CS11" s="141"/>
      <c r="CT11" s="141"/>
      <c r="CU11" s="141" t="s">
        <v>569</v>
      </c>
      <c r="CV11" s="141"/>
      <c r="CW11" s="141"/>
      <c r="CX11" s="141" t="s">
        <v>570</v>
      </c>
      <c r="CY11" s="141"/>
      <c r="CZ11" s="141"/>
      <c r="DA11" s="141" t="s">
        <v>571</v>
      </c>
      <c r="DB11" s="141"/>
      <c r="DC11" s="141"/>
      <c r="DD11" s="141" t="s">
        <v>572</v>
      </c>
      <c r="DE11" s="141"/>
      <c r="DF11" s="141"/>
      <c r="DG11" s="141" t="s">
        <v>573</v>
      </c>
      <c r="DH11" s="141"/>
      <c r="DI11" s="141"/>
      <c r="DJ11" s="141" t="s">
        <v>574</v>
      </c>
      <c r="DK11" s="141"/>
      <c r="DL11" s="141"/>
      <c r="DM11" s="141" t="s">
        <v>575</v>
      </c>
      <c r="DN11" s="141"/>
      <c r="DO11" s="141"/>
      <c r="DP11" s="141" t="s">
        <v>576</v>
      </c>
      <c r="DQ11" s="141"/>
      <c r="DR11" s="141"/>
      <c r="DS11" s="141" t="s">
        <v>577</v>
      </c>
      <c r="DT11" s="141"/>
      <c r="DU11" s="141"/>
      <c r="DV11" s="141" t="s">
        <v>578</v>
      </c>
      <c r="DW11" s="141"/>
      <c r="DX11" s="141"/>
      <c r="DY11" s="141" t="s">
        <v>579</v>
      </c>
      <c r="DZ11" s="141"/>
      <c r="EA11" s="141"/>
      <c r="EB11" s="141" t="s">
        <v>580</v>
      </c>
      <c r="EC11" s="141"/>
      <c r="ED11" s="141"/>
      <c r="EE11" s="141" t="s">
        <v>581</v>
      </c>
      <c r="EF11" s="141"/>
      <c r="EG11" s="141"/>
      <c r="EH11" s="141" t="s">
        <v>582</v>
      </c>
      <c r="EI11" s="141"/>
      <c r="EJ11" s="141"/>
      <c r="EK11" s="141" t="s">
        <v>583</v>
      </c>
      <c r="EL11" s="141"/>
      <c r="EM11" s="141"/>
      <c r="EN11" s="141" t="s">
        <v>584</v>
      </c>
      <c r="EO11" s="141"/>
      <c r="EP11" s="141"/>
      <c r="EQ11" s="141" t="s">
        <v>585</v>
      </c>
      <c r="ER11" s="141"/>
      <c r="ES11" s="141"/>
      <c r="ET11" s="141" t="s">
        <v>586</v>
      </c>
      <c r="EU11" s="141"/>
      <c r="EV11" s="141"/>
      <c r="EW11" s="141" t="s">
        <v>587</v>
      </c>
      <c r="EX11" s="141"/>
      <c r="EY11" s="141"/>
      <c r="EZ11" s="141" t="s">
        <v>588</v>
      </c>
      <c r="FA11" s="141"/>
      <c r="FB11" s="141"/>
      <c r="FC11" s="141" t="s">
        <v>589</v>
      </c>
      <c r="FD11" s="141"/>
      <c r="FE11" s="141"/>
      <c r="FF11" s="141" t="s">
        <v>590</v>
      </c>
      <c r="FG11" s="141"/>
      <c r="FH11" s="141"/>
      <c r="FI11" s="141" t="s">
        <v>591</v>
      </c>
      <c r="FJ11" s="141"/>
      <c r="FK11" s="141"/>
      <c r="FL11" s="141" t="s">
        <v>592</v>
      </c>
      <c r="FM11" s="141"/>
      <c r="FN11" s="141"/>
      <c r="FO11" s="141" t="s">
        <v>593</v>
      </c>
      <c r="FP11" s="141"/>
      <c r="FQ11" s="141"/>
      <c r="FR11" s="141" t="s">
        <v>594</v>
      </c>
      <c r="FS11" s="141"/>
      <c r="FT11" s="141"/>
      <c r="FU11" s="141" t="s">
        <v>595</v>
      </c>
      <c r="FV11" s="141"/>
      <c r="FW11" s="141"/>
      <c r="FX11" s="141" t="s">
        <v>596</v>
      </c>
      <c r="FY11" s="141"/>
      <c r="FZ11" s="141"/>
      <c r="GA11" s="141" t="s">
        <v>597</v>
      </c>
      <c r="GB11" s="141"/>
      <c r="GC11" s="141"/>
      <c r="GD11" s="141" t="s">
        <v>598</v>
      </c>
      <c r="GE11" s="141"/>
      <c r="GF11" s="141"/>
      <c r="GG11" s="141" t="s">
        <v>599</v>
      </c>
      <c r="GH11" s="141"/>
      <c r="GI11" s="141"/>
      <c r="GJ11" s="141" t="s">
        <v>600</v>
      </c>
      <c r="GK11" s="141"/>
      <c r="GL11" s="141"/>
      <c r="GM11" s="141" t="s">
        <v>601</v>
      </c>
      <c r="GN11" s="141"/>
      <c r="GO11" s="141"/>
      <c r="GP11" s="141" t="s">
        <v>602</v>
      </c>
      <c r="GQ11" s="141"/>
      <c r="GR11" s="141"/>
    </row>
    <row r="12" spans="1:200">
      <c r="A12" s="92"/>
      <c r="B12" s="92"/>
      <c r="C12" s="89" t="s">
        <v>603</v>
      </c>
      <c r="D12" s="89"/>
      <c r="E12" s="89"/>
      <c r="F12" s="89" t="s">
        <v>604</v>
      </c>
      <c r="G12" s="89"/>
      <c r="H12" s="89"/>
      <c r="I12" s="89" t="s">
        <v>605</v>
      </c>
      <c r="J12" s="89"/>
      <c r="K12" s="89"/>
      <c r="L12" s="89" t="s">
        <v>606</v>
      </c>
      <c r="M12" s="89"/>
      <c r="N12" s="89"/>
      <c r="O12" s="89" t="s">
        <v>607</v>
      </c>
      <c r="P12" s="89"/>
      <c r="Q12" s="89"/>
      <c r="R12" s="89" t="s">
        <v>608</v>
      </c>
      <c r="S12" s="89"/>
      <c r="T12" s="89"/>
      <c r="U12" s="89" t="s">
        <v>609</v>
      </c>
      <c r="V12" s="89"/>
      <c r="W12" s="89"/>
      <c r="X12" s="89" t="s">
        <v>610</v>
      </c>
      <c r="Y12" s="89"/>
      <c r="Z12" s="89"/>
      <c r="AA12" s="89" t="s">
        <v>611</v>
      </c>
      <c r="AB12" s="89"/>
      <c r="AC12" s="89"/>
      <c r="AD12" s="89" t="s">
        <v>612</v>
      </c>
      <c r="AE12" s="89"/>
      <c r="AF12" s="89"/>
      <c r="AG12" s="89" t="s">
        <v>613</v>
      </c>
      <c r="AH12" s="89"/>
      <c r="AI12" s="89"/>
      <c r="AJ12" s="89" t="s">
        <v>614</v>
      </c>
      <c r="AK12" s="89"/>
      <c r="AL12" s="89"/>
      <c r="AM12" s="91" t="s">
        <v>615</v>
      </c>
      <c r="AN12" s="91"/>
      <c r="AO12" s="91"/>
      <c r="AP12" s="91" t="s">
        <v>616</v>
      </c>
      <c r="AQ12" s="91"/>
      <c r="AR12" s="91"/>
      <c r="AS12" s="91" t="s">
        <v>617</v>
      </c>
      <c r="AT12" s="91"/>
      <c r="AU12" s="91"/>
      <c r="AV12" s="91" t="s">
        <v>618</v>
      </c>
      <c r="AW12" s="91"/>
      <c r="AX12" s="91"/>
      <c r="AY12" s="91" t="s">
        <v>619</v>
      </c>
      <c r="AZ12" s="91"/>
      <c r="BA12" s="91"/>
      <c r="BB12" s="91" t="s">
        <v>620</v>
      </c>
      <c r="BC12" s="91"/>
      <c r="BD12" s="91"/>
      <c r="BE12" s="91" t="s">
        <v>621</v>
      </c>
      <c r="BF12" s="91"/>
      <c r="BG12" s="91"/>
      <c r="BH12" s="91" t="s">
        <v>622</v>
      </c>
      <c r="BI12" s="91"/>
      <c r="BJ12" s="91"/>
      <c r="BK12" s="91" t="s">
        <v>623</v>
      </c>
      <c r="BL12" s="91"/>
      <c r="BM12" s="91"/>
      <c r="BN12" s="91" t="s">
        <v>624</v>
      </c>
      <c r="BO12" s="91"/>
      <c r="BP12" s="91"/>
      <c r="BQ12" s="91" t="s">
        <v>625</v>
      </c>
      <c r="BR12" s="91"/>
      <c r="BS12" s="91"/>
      <c r="BT12" s="91" t="s">
        <v>626</v>
      </c>
      <c r="BU12" s="91"/>
      <c r="BV12" s="91"/>
      <c r="BW12" s="89" t="s">
        <v>627</v>
      </c>
      <c r="BX12" s="89"/>
      <c r="BY12" s="89"/>
      <c r="BZ12" s="89" t="s">
        <v>628</v>
      </c>
      <c r="CA12" s="89"/>
      <c r="CB12" s="89"/>
      <c r="CC12" s="89" t="s">
        <v>629</v>
      </c>
      <c r="CD12" s="89"/>
      <c r="CE12" s="89"/>
      <c r="CF12" s="89" t="s">
        <v>630</v>
      </c>
      <c r="CG12" s="89"/>
      <c r="CH12" s="89"/>
      <c r="CI12" s="89" t="s">
        <v>631</v>
      </c>
      <c r="CJ12" s="89"/>
      <c r="CK12" s="89"/>
      <c r="CL12" s="89" t="s">
        <v>632</v>
      </c>
      <c r="CM12" s="89"/>
      <c r="CN12" s="89"/>
      <c r="CO12" s="91" t="s">
        <v>633</v>
      </c>
      <c r="CP12" s="91"/>
      <c r="CQ12" s="91"/>
      <c r="CR12" s="91" t="s">
        <v>634</v>
      </c>
      <c r="CS12" s="91"/>
      <c r="CT12" s="91"/>
      <c r="CU12" s="91" t="s">
        <v>635</v>
      </c>
      <c r="CV12" s="91"/>
      <c r="CW12" s="91"/>
      <c r="CX12" s="91" t="s">
        <v>636</v>
      </c>
      <c r="CY12" s="91"/>
      <c r="CZ12" s="91"/>
      <c r="DA12" s="91" t="s">
        <v>637</v>
      </c>
      <c r="DB12" s="91"/>
      <c r="DC12" s="91"/>
      <c r="DD12" s="89" t="s">
        <v>638</v>
      </c>
      <c r="DE12" s="89"/>
      <c r="DF12" s="89"/>
      <c r="DG12" s="89" t="s">
        <v>639</v>
      </c>
      <c r="DH12" s="89"/>
      <c r="DI12" s="89"/>
      <c r="DJ12" s="89" t="s">
        <v>640</v>
      </c>
      <c r="DK12" s="89"/>
      <c r="DL12" s="89"/>
      <c r="DM12" s="91" t="s">
        <v>641</v>
      </c>
      <c r="DN12" s="91"/>
      <c r="DO12" s="91"/>
      <c r="DP12" s="89" t="s">
        <v>642</v>
      </c>
      <c r="DQ12" s="89"/>
      <c r="DR12" s="89"/>
      <c r="DS12" s="89" t="s">
        <v>643</v>
      </c>
      <c r="DT12" s="89"/>
      <c r="DU12" s="89"/>
      <c r="DV12" s="89" t="s">
        <v>644</v>
      </c>
      <c r="DW12" s="89"/>
      <c r="DX12" s="89"/>
      <c r="DY12" s="91" t="s">
        <v>645</v>
      </c>
      <c r="DZ12" s="91"/>
      <c r="EA12" s="91"/>
      <c r="EB12" s="91" t="s">
        <v>646</v>
      </c>
      <c r="EC12" s="91"/>
      <c r="ED12" s="91"/>
      <c r="EE12" s="91" t="s">
        <v>647</v>
      </c>
      <c r="EF12" s="91"/>
      <c r="EG12" s="91"/>
      <c r="EH12" s="91" t="s">
        <v>648</v>
      </c>
      <c r="EI12" s="91"/>
      <c r="EJ12" s="91"/>
      <c r="EK12" s="91" t="s">
        <v>649</v>
      </c>
      <c r="EL12" s="91"/>
      <c r="EM12" s="91"/>
      <c r="EN12" s="91" t="s">
        <v>650</v>
      </c>
      <c r="EO12" s="91"/>
      <c r="EP12" s="91"/>
      <c r="EQ12" s="89" t="s">
        <v>651</v>
      </c>
      <c r="ER12" s="89"/>
      <c r="ES12" s="89"/>
      <c r="ET12" s="89" t="s">
        <v>652</v>
      </c>
      <c r="EU12" s="89"/>
      <c r="EV12" s="89"/>
      <c r="EW12" s="89" t="s">
        <v>653</v>
      </c>
      <c r="EX12" s="89"/>
      <c r="EY12" s="89"/>
      <c r="EZ12" s="89" t="s">
        <v>654</v>
      </c>
      <c r="FA12" s="89"/>
      <c r="FB12" s="89"/>
      <c r="FC12" s="89" t="s">
        <v>655</v>
      </c>
      <c r="FD12" s="89"/>
      <c r="FE12" s="89"/>
      <c r="FF12" s="89" t="s">
        <v>656</v>
      </c>
      <c r="FG12" s="89"/>
      <c r="FH12" s="89"/>
      <c r="FI12" s="91" t="s">
        <v>657</v>
      </c>
      <c r="FJ12" s="91"/>
      <c r="FK12" s="91"/>
      <c r="FL12" s="91" t="s">
        <v>658</v>
      </c>
      <c r="FM12" s="91"/>
      <c r="FN12" s="91"/>
      <c r="FO12" s="91" t="s">
        <v>659</v>
      </c>
      <c r="FP12" s="91"/>
      <c r="FQ12" s="91"/>
      <c r="FR12" s="91" t="s">
        <v>660</v>
      </c>
      <c r="FS12" s="91"/>
      <c r="FT12" s="91"/>
      <c r="FU12" s="91" t="s">
        <v>661</v>
      </c>
      <c r="FV12" s="91"/>
      <c r="FW12" s="91"/>
      <c r="FX12" s="91" t="s">
        <v>662</v>
      </c>
      <c r="FY12" s="91"/>
      <c r="FZ12" s="91"/>
      <c r="GA12" s="89" t="s">
        <v>663</v>
      </c>
      <c r="GB12" s="89"/>
      <c r="GC12" s="89"/>
      <c r="GD12" s="89" t="s">
        <v>664</v>
      </c>
      <c r="GE12" s="89"/>
      <c r="GF12" s="89"/>
      <c r="GG12" s="89" t="s">
        <v>665</v>
      </c>
      <c r="GH12" s="89"/>
      <c r="GI12" s="89"/>
      <c r="GJ12" s="89" t="s">
        <v>666</v>
      </c>
      <c r="GK12" s="89"/>
      <c r="GL12" s="89"/>
      <c r="GM12" s="89" t="s">
        <v>667</v>
      </c>
      <c r="GN12" s="89"/>
      <c r="GO12" s="89"/>
      <c r="GP12" s="89" t="s">
        <v>668</v>
      </c>
      <c r="GQ12" s="89"/>
      <c r="GR12" s="89"/>
    </row>
    <row r="13" spans="1:200" ht="96.75" customHeight="1" thickBot="1">
      <c r="A13" s="92"/>
      <c r="B13" s="92"/>
      <c r="C13" s="61" t="s">
        <v>306</v>
      </c>
      <c r="D13" s="61" t="s">
        <v>361</v>
      </c>
      <c r="E13" s="61" t="s">
        <v>669</v>
      </c>
      <c r="F13" s="61" t="s">
        <v>670</v>
      </c>
      <c r="G13" s="61" t="s">
        <v>671</v>
      </c>
      <c r="H13" s="61" t="s">
        <v>672</v>
      </c>
      <c r="I13" s="61" t="s">
        <v>673</v>
      </c>
      <c r="J13" s="61" t="s">
        <v>674</v>
      </c>
      <c r="K13" s="61" t="s">
        <v>675</v>
      </c>
      <c r="L13" s="61" t="s">
        <v>676</v>
      </c>
      <c r="M13" s="61" t="s">
        <v>677</v>
      </c>
      <c r="N13" s="61" t="s">
        <v>678</v>
      </c>
      <c r="O13" s="61" t="s">
        <v>679</v>
      </c>
      <c r="P13" s="61" t="s">
        <v>680</v>
      </c>
      <c r="Q13" s="61" t="s">
        <v>681</v>
      </c>
      <c r="R13" s="61" t="s">
        <v>682</v>
      </c>
      <c r="S13" s="61" t="s">
        <v>683</v>
      </c>
      <c r="T13" s="61" t="s">
        <v>684</v>
      </c>
      <c r="U13" s="61" t="s">
        <v>685</v>
      </c>
      <c r="V13" s="61" t="s">
        <v>686</v>
      </c>
      <c r="W13" s="61" t="s">
        <v>687</v>
      </c>
      <c r="X13" s="61" t="s">
        <v>147</v>
      </c>
      <c r="Y13" s="61" t="s">
        <v>688</v>
      </c>
      <c r="Z13" s="61" t="s">
        <v>149</v>
      </c>
      <c r="AA13" s="61" t="s">
        <v>689</v>
      </c>
      <c r="AB13" s="61" t="s">
        <v>690</v>
      </c>
      <c r="AC13" s="61" t="s">
        <v>691</v>
      </c>
      <c r="AD13" s="61" t="s">
        <v>692</v>
      </c>
      <c r="AE13" s="61" t="s">
        <v>693</v>
      </c>
      <c r="AF13" s="61" t="s">
        <v>694</v>
      </c>
      <c r="AG13" s="61" t="s">
        <v>695</v>
      </c>
      <c r="AH13" s="61" t="s">
        <v>696</v>
      </c>
      <c r="AI13" s="61" t="s">
        <v>697</v>
      </c>
      <c r="AJ13" s="61" t="s">
        <v>170</v>
      </c>
      <c r="AK13" s="61" t="s">
        <v>698</v>
      </c>
      <c r="AL13" s="61" t="s">
        <v>699</v>
      </c>
      <c r="AM13" s="61" t="s">
        <v>700</v>
      </c>
      <c r="AN13" s="61" t="s">
        <v>701</v>
      </c>
      <c r="AO13" s="61" t="s">
        <v>702</v>
      </c>
      <c r="AP13" s="61" t="s">
        <v>703</v>
      </c>
      <c r="AQ13" s="61" t="s">
        <v>704</v>
      </c>
      <c r="AR13" s="61" t="s">
        <v>705</v>
      </c>
      <c r="AS13" s="61" t="s">
        <v>706</v>
      </c>
      <c r="AT13" s="61" t="s">
        <v>707</v>
      </c>
      <c r="AU13" s="61" t="s">
        <v>708</v>
      </c>
      <c r="AV13" s="61" t="s">
        <v>709</v>
      </c>
      <c r="AW13" s="61" t="s">
        <v>710</v>
      </c>
      <c r="AX13" s="61" t="s">
        <v>711</v>
      </c>
      <c r="AY13" s="61" t="s">
        <v>712</v>
      </c>
      <c r="AZ13" s="61" t="s">
        <v>713</v>
      </c>
      <c r="BA13" s="61" t="s">
        <v>94</v>
      </c>
      <c r="BB13" s="61" t="s">
        <v>714</v>
      </c>
      <c r="BC13" s="61" t="s">
        <v>715</v>
      </c>
      <c r="BD13" s="61" t="s">
        <v>716</v>
      </c>
      <c r="BE13" s="62" t="s">
        <v>104</v>
      </c>
      <c r="BF13" s="62" t="s">
        <v>103</v>
      </c>
      <c r="BG13" s="62" t="s">
        <v>717</v>
      </c>
      <c r="BH13" s="62" t="s">
        <v>718</v>
      </c>
      <c r="BI13" s="62" t="s">
        <v>719</v>
      </c>
      <c r="BJ13" s="62" t="s">
        <v>720</v>
      </c>
      <c r="BK13" s="62" t="s">
        <v>136</v>
      </c>
      <c r="BL13" s="62" t="s">
        <v>105</v>
      </c>
      <c r="BM13" s="62" t="s">
        <v>106</v>
      </c>
      <c r="BN13" s="62" t="s">
        <v>721</v>
      </c>
      <c r="BO13" s="62" t="s">
        <v>722</v>
      </c>
      <c r="BP13" s="62" t="s">
        <v>723</v>
      </c>
      <c r="BQ13" s="62" t="s">
        <v>625</v>
      </c>
      <c r="BR13" s="62" t="s">
        <v>724</v>
      </c>
      <c r="BS13" s="62" t="s">
        <v>725</v>
      </c>
      <c r="BT13" s="62" t="s">
        <v>626</v>
      </c>
      <c r="BU13" s="62" t="s">
        <v>726</v>
      </c>
      <c r="BV13" s="62" t="s">
        <v>727</v>
      </c>
      <c r="BW13" s="61" t="s">
        <v>728</v>
      </c>
      <c r="BX13" s="61" t="s">
        <v>729</v>
      </c>
      <c r="BY13" s="61" t="s">
        <v>730</v>
      </c>
      <c r="BZ13" s="61" t="s">
        <v>232</v>
      </c>
      <c r="CA13" s="61" t="s">
        <v>731</v>
      </c>
      <c r="CB13" s="61" t="s">
        <v>732</v>
      </c>
      <c r="CC13" s="62" t="s">
        <v>733</v>
      </c>
      <c r="CD13" s="62" t="s">
        <v>734</v>
      </c>
      <c r="CE13" s="62" t="s">
        <v>735</v>
      </c>
      <c r="CF13" s="61" t="s">
        <v>736</v>
      </c>
      <c r="CG13" s="61" t="s">
        <v>737</v>
      </c>
      <c r="CH13" s="61" t="s">
        <v>738</v>
      </c>
      <c r="CI13" s="61" t="s">
        <v>739</v>
      </c>
      <c r="CJ13" s="61" t="s">
        <v>740</v>
      </c>
      <c r="CK13" s="61" t="s">
        <v>741</v>
      </c>
      <c r="CL13" s="61" t="s">
        <v>632</v>
      </c>
      <c r="CM13" s="61" t="s">
        <v>742</v>
      </c>
      <c r="CN13" s="61" t="s">
        <v>743</v>
      </c>
      <c r="CO13" s="62" t="s">
        <v>744</v>
      </c>
      <c r="CP13" s="62" t="s">
        <v>745</v>
      </c>
      <c r="CQ13" s="62" t="s">
        <v>746</v>
      </c>
      <c r="CR13" s="62" t="s">
        <v>747</v>
      </c>
      <c r="CS13" s="62" t="s">
        <v>748</v>
      </c>
      <c r="CT13" s="62" t="s">
        <v>749</v>
      </c>
      <c r="CU13" s="62" t="s">
        <v>750</v>
      </c>
      <c r="CV13" s="62" t="s">
        <v>751</v>
      </c>
      <c r="CW13" s="62" t="s">
        <v>752</v>
      </c>
      <c r="CX13" s="62" t="s">
        <v>753</v>
      </c>
      <c r="CY13" s="62" t="s">
        <v>754</v>
      </c>
      <c r="CZ13" s="62" t="s">
        <v>755</v>
      </c>
      <c r="DA13" s="62" t="s">
        <v>637</v>
      </c>
      <c r="DB13" s="62" t="s">
        <v>756</v>
      </c>
      <c r="DC13" s="62" t="s">
        <v>757</v>
      </c>
      <c r="DD13" s="62" t="s">
        <v>758</v>
      </c>
      <c r="DE13" s="62" t="s">
        <v>759</v>
      </c>
      <c r="DF13" s="62" t="s">
        <v>760</v>
      </c>
      <c r="DG13" s="61" t="s">
        <v>761</v>
      </c>
      <c r="DH13" s="61" t="s">
        <v>762</v>
      </c>
      <c r="DI13" s="61" t="s">
        <v>763</v>
      </c>
      <c r="DJ13" s="61" t="s">
        <v>764</v>
      </c>
      <c r="DK13" s="61" t="s">
        <v>765</v>
      </c>
      <c r="DL13" s="61" t="s">
        <v>766</v>
      </c>
      <c r="DM13" s="61" t="s">
        <v>767</v>
      </c>
      <c r="DN13" s="61" t="s">
        <v>768</v>
      </c>
      <c r="DO13" s="61" t="s">
        <v>769</v>
      </c>
      <c r="DP13" s="61" t="s">
        <v>770</v>
      </c>
      <c r="DQ13" s="61" t="s">
        <v>771</v>
      </c>
      <c r="DR13" s="61" t="s">
        <v>772</v>
      </c>
      <c r="DS13" s="61" t="s">
        <v>773</v>
      </c>
      <c r="DT13" s="61" t="s">
        <v>774</v>
      </c>
      <c r="DU13" s="61" t="s">
        <v>775</v>
      </c>
      <c r="DV13" s="61" t="s">
        <v>644</v>
      </c>
      <c r="DW13" s="61" t="s">
        <v>776</v>
      </c>
      <c r="DX13" s="61" t="s">
        <v>777</v>
      </c>
      <c r="DY13" s="61" t="s">
        <v>645</v>
      </c>
      <c r="DZ13" s="61" t="s">
        <v>778</v>
      </c>
      <c r="EA13" s="61" t="s">
        <v>779</v>
      </c>
      <c r="EB13" s="61" t="s">
        <v>780</v>
      </c>
      <c r="EC13" s="61" t="s">
        <v>781</v>
      </c>
      <c r="ED13" s="61" t="s">
        <v>782</v>
      </c>
      <c r="EE13" s="61" t="s">
        <v>783</v>
      </c>
      <c r="EF13" s="61" t="s">
        <v>784</v>
      </c>
      <c r="EG13" s="61" t="s">
        <v>785</v>
      </c>
      <c r="EH13" s="61" t="s">
        <v>786</v>
      </c>
      <c r="EI13" s="61" t="s">
        <v>787</v>
      </c>
      <c r="EJ13" s="61" t="s">
        <v>788</v>
      </c>
      <c r="EK13" s="61" t="s">
        <v>789</v>
      </c>
      <c r="EL13" s="61" t="s">
        <v>790</v>
      </c>
      <c r="EM13" s="61" t="s">
        <v>791</v>
      </c>
      <c r="EN13" s="61" t="s">
        <v>650</v>
      </c>
      <c r="EO13" s="61" t="s">
        <v>792</v>
      </c>
      <c r="EP13" s="61" t="s">
        <v>793</v>
      </c>
      <c r="EQ13" s="61" t="s">
        <v>794</v>
      </c>
      <c r="ER13" s="61" t="s">
        <v>795</v>
      </c>
      <c r="ES13" s="61" t="s">
        <v>796</v>
      </c>
      <c r="ET13" s="61" t="s">
        <v>797</v>
      </c>
      <c r="EU13" s="61" t="s">
        <v>798</v>
      </c>
      <c r="EV13" s="61" t="s">
        <v>799</v>
      </c>
      <c r="EW13" s="61" t="s">
        <v>653</v>
      </c>
      <c r="EX13" s="61" t="s">
        <v>800</v>
      </c>
      <c r="EY13" s="61" t="s">
        <v>801</v>
      </c>
      <c r="EZ13" s="61" t="s">
        <v>802</v>
      </c>
      <c r="FA13" s="61" t="s">
        <v>803</v>
      </c>
      <c r="FB13" s="61" t="s">
        <v>804</v>
      </c>
      <c r="FC13" s="61" t="s">
        <v>805</v>
      </c>
      <c r="FD13" s="61" t="s">
        <v>806</v>
      </c>
      <c r="FE13" s="61" t="s">
        <v>807</v>
      </c>
      <c r="FF13" s="61" t="s">
        <v>808</v>
      </c>
      <c r="FG13" s="61" t="s">
        <v>809</v>
      </c>
      <c r="FH13" s="61" t="s">
        <v>810</v>
      </c>
      <c r="FI13" s="62" t="s">
        <v>811</v>
      </c>
      <c r="FJ13" s="62" t="s">
        <v>812</v>
      </c>
      <c r="FK13" s="62" t="s">
        <v>813</v>
      </c>
      <c r="FL13" s="62" t="s">
        <v>814</v>
      </c>
      <c r="FM13" s="62" t="s">
        <v>815</v>
      </c>
      <c r="FN13" s="62" t="s">
        <v>816</v>
      </c>
      <c r="FO13" s="62" t="s">
        <v>817</v>
      </c>
      <c r="FP13" s="62" t="s">
        <v>818</v>
      </c>
      <c r="FQ13" s="62" t="s">
        <v>819</v>
      </c>
      <c r="FR13" s="62" t="s">
        <v>820</v>
      </c>
      <c r="FS13" s="62" t="s">
        <v>821</v>
      </c>
      <c r="FT13" s="62" t="s">
        <v>822</v>
      </c>
      <c r="FU13" s="62" t="s">
        <v>241</v>
      </c>
      <c r="FV13" s="62" t="s">
        <v>823</v>
      </c>
      <c r="FW13" s="62" t="s">
        <v>824</v>
      </c>
      <c r="FX13" s="62" t="s">
        <v>825</v>
      </c>
      <c r="FY13" s="62" t="s">
        <v>826</v>
      </c>
      <c r="FZ13" s="62" t="s">
        <v>827</v>
      </c>
      <c r="GA13" s="61" t="s">
        <v>828</v>
      </c>
      <c r="GB13" s="61" t="s">
        <v>829</v>
      </c>
      <c r="GC13" s="61" t="s">
        <v>830</v>
      </c>
      <c r="GD13" s="61" t="s">
        <v>831</v>
      </c>
      <c r="GE13" s="61" t="s">
        <v>832</v>
      </c>
      <c r="GF13" s="61" t="s">
        <v>833</v>
      </c>
      <c r="GG13" s="61" t="s">
        <v>834</v>
      </c>
      <c r="GH13" s="61" t="s">
        <v>835</v>
      </c>
      <c r="GI13" s="61" t="s">
        <v>836</v>
      </c>
      <c r="GJ13" s="61" t="s">
        <v>837</v>
      </c>
      <c r="GK13" s="61" t="s">
        <v>838</v>
      </c>
      <c r="GL13" s="61" t="s">
        <v>839</v>
      </c>
      <c r="GM13" s="61" t="s">
        <v>840</v>
      </c>
      <c r="GN13" s="61" t="s">
        <v>841</v>
      </c>
      <c r="GO13" s="61" t="s">
        <v>842</v>
      </c>
      <c r="GP13" s="61" t="s">
        <v>843</v>
      </c>
      <c r="GQ13" s="61" t="s">
        <v>844</v>
      </c>
      <c r="GR13" s="61" t="s">
        <v>845</v>
      </c>
    </row>
    <row r="14" spans="1:200" ht="18" customHeight="1" thickBot="1">
      <c r="A14" s="69">
        <v>1</v>
      </c>
      <c r="B14" s="83" t="s">
        <v>846</v>
      </c>
      <c r="C14" s="5">
        <v>1</v>
      </c>
      <c r="D14" s="5"/>
      <c r="E14" s="5"/>
      <c r="F14" s="1">
        <v>1</v>
      </c>
      <c r="G14" s="1"/>
      <c r="H14" s="1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15"/>
      <c r="AN14" s="15">
        <v>1</v>
      </c>
      <c r="AO14" s="15"/>
      <c r="AP14" s="15">
        <v>1</v>
      </c>
      <c r="AQ14" s="15"/>
      <c r="AR14" s="15"/>
      <c r="AS14" s="15">
        <v>1</v>
      </c>
      <c r="AT14" s="15"/>
      <c r="AU14" s="70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1"/>
      <c r="BF14" s="1">
        <v>1</v>
      </c>
      <c r="BG14" s="1"/>
      <c r="BH14" s="17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18">
        <v>1</v>
      </c>
      <c r="BX14" s="15"/>
      <c r="BY14" s="15"/>
      <c r="BZ14" s="15"/>
      <c r="CA14" s="15">
        <v>1</v>
      </c>
      <c r="CB14" s="15"/>
      <c r="CC14" s="15">
        <v>1</v>
      </c>
      <c r="CD14" s="15"/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</row>
    <row r="15" spans="1:200" ht="17.25" customHeight="1" thickBot="1">
      <c r="A15" s="2">
        <v>2</v>
      </c>
      <c r="B15" s="84" t="s">
        <v>847</v>
      </c>
      <c r="C15" s="64">
        <v>1</v>
      </c>
      <c r="D15" s="64"/>
      <c r="E15" s="64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71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15"/>
      <c r="BF15" s="15">
        <v>1</v>
      </c>
      <c r="BG15" s="15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17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6.5" thickBot="1">
      <c r="A16" s="2">
        <v>3</v>
      </c>
      <c r="B16" s="84" t="s">
        <v>848</v>
      </c>
      <c r="C16" s="64">
        <v>1</v>
      </c>
      <c r="D16" s="64"/>
      <c r="E16" s="64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71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17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</row>
    <row r="17" spans="1:200" ht="16.5" thickBot="1">
      <c r="A17" s="2">
        <v>4</v>
      </c>
      <c r="B17" s="66" t="s">
        <v>849</v>
      </c>
      <c r="C17" s="64">
        <v>1</v>
      </c>
      <c r="D17" s="64"/>
      <c r="E17" s="64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71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17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6.5" thickBot="1">
      <c r="A18" s="2">
        <v>5</v>
      </c>
      <c r="B18" s="66" t="s">
        <v>850</v>
      </c>
      <c r="C18" s="64">
        <v>1</v>
      </c>
      <c r="D18" s="64"/>
      <c r="E18" s="64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71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7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6.5" thickBot="1">
      <c r="A19" s="2">
        <v>6</v>
      </c>
      <c r="B19" s="66" t="s">
        <v>851</v>
      </c>
      <c r="C19" s="64">
        <v>1</v>
      </c>
      <c r="D19" s="64"/>
      <c r="E19" s="64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71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7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6.5" thickBot="1">
      <c r="A20" s="2">
        <v>7</v>
      </c>
      <c r="B20" s="66" t="s">
        <v>852</v>
      </c>
      <c r="C20" s="63">
        <v>1</v>
      </c>
      <c r="D20" s="63"/>
      <c r="E20" s="63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71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17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ht="15.75" thickBot="1">
      <c r="A21" s="63">
        <v>8</v>
      </c>
      <c r="B21" s="66" t="s">
        <v>853</v>
      </c>
      <c r="C21" s="63">
        <v>1</v>
      </c>
      <c r="D21" s="63"/>
      <c r="E21" s="6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71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17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ht="16.5" thickBot="1">
      <c r="A22" s="63">
        <v>9</v>
      </c>
      <c r="B22" s="66" t="s">
        <v>854</v>
      </c>
      <c r="C22" s="5">
        <v>1</v>
      </c>
      <c r="D22" s="5"/>
      <c r="E22" s="5"/>
      <c r="F22" s="1">
        <v>1</v>
      </c>
      <c r="G22" s="1"/>
      <c r="H22" s="1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70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1"/>
      <c r="BF22" s="1">
        <v>1</v>
      </c>
      <c r="BG22" s="1"/>
      <c r="BH22" s="17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18">
        <v>1</v>
      </c>
      <c r="BX22" s="15"/>
      <c r="BY22" s="15"/>
      <c r="BZ22" s="15"/>
      <c r="CA22" s="15">
        <v>1</v>
      </c>
      <c r="CB22" s="15"/>
      <c r="CC22" s="15">
        <v>1</v>
      </c>
      <c r="CD22" s="15"/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 ht="16.5" thickBot="1">
      <c r="A23" s="63">
        <v>10</v>
      </c>
      <c r="B23" s="66" t="s">
        <v>855</v>
      </c>
      <c r="C23" s="64">
        <v>1</v>
      </c>
      <c r="D23" s="64"/>
      <c r="E23" s="64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71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17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16.5" thickBot="1">
      <c r="A24" s="63">
        <v>11</v>
      </c>
      <c r="B24" s="66" t="s">
        <v>856</v>
      </c>
      <c r="C24" s="64">
        <v>1</v>
      </c>
      <c r="D24" s="64"/>
      <c r="E24" s="64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71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17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16.5" thickBot="1">
      <c r="A25" s="63">
        <v>12</v>
      </c>
      <c r="B25" s="66" t="s">
        <v>857</v>
      </c>
      <c r="C25" s="64">
        <v>1</v>
      </c>
      <c r="D25" s="64"/>
      <c r="E25" s="64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71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7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>
      <c r="A26" s="85" t="s">
        <v>73</v>
      </c>
      <c r="B26" s="86"/>
      <c r="C26" s="63">
        <f t="shared" ref="C26:BN26" si="0">SUM(C14:C25)</f>
        <v>12</v>
      </c>
      <c r="D26" s="63">
        <f t="shared" si="0"/>
        <v>0</v>
      </c>
      <c r="E26" s="63">
        <f t="shared" si="0"/>
        <v>0</v>
      </c>
      <c r="F26" s="63">
        <f t="shared" si="0"/>
        <v>12</v>
      </c>
      <c r="G26" s="63">
        <f t="shared" si="0"/>
        <v>0</v>
      </c>
      <c r="H26" s="63">
        <f t="shared" si="0"/>
        <v>0</v>
      </c>
      <c r="I26" s="63">
        <f t="shared" si="0"/>
        <v>12</v>
      </c>
      <c r="J26" s="63">
        <f t="shared" si="0"/>
        <v>0</v>
      </c>
      <c r="K26" s="63">
        <f t="shared" si="0"/>
        <v>0</v>
      </c>
      <c r="L26" s="63">
        <f t="shared" si="0"/>
        <v>12</v>
      </c>
      <c r="M26" s="63">
        <f t="shared" si="0"/>
        <v>0</v>
      </c>
      <c r="N26" s="63">
        <f t="shared" si="0"/>
        <v>0</v>
      </c>
      <c r="O26" s="63">
        <f t="shared" si="0"/>
        <v>12</v>
      </c>
      <c r="P26" s="63">
        <f t="shared" si="0"/>
        <v>0</v>
      </c>
      <c r="Q26" s="63">
        <f t="shared" si="0"/>
        <v>0</v>
      </c>
      <c r="R26" s="63">
        <f t="shared" si="0"/>
        <v>12</v>
      </c>
      <c r="S26" s="63">
        <f t="shared" si="0"/>
        <v>0</v>
      </c>
      <c r="T26" s="63">
        <f t="shared" si="0"/>
        <v>0</v>
      </c>
      <c r="U26" s="63">
        <f t="shared" si="0"/>
        <v>9</v>
      </c>
      <c r="V26" s="63">
        <f t="shared" si="0"/>
        <v>3</v>
      </c>
      <c r="W26" s="63">
        <f t="shared" si="0"/>
        <v>0</v>
      </c>
      <c r="X26" s="63">
        <f t="shared" si="0"/>
        <v>11</v>
      </c>
      <c r="Y26" s="63">
        <f t="shared" si="0"/>
        <v>1</v>
      </c>
      <c r="Z26" s="63">
        <f t="shared" si="0"/>
        <v>0</v>
      </c>
      <c r="AA26" s="63">
        <f t="shared" si="0"/>
        <v>9</v>
      </c>
      <c r="AB26" s="63">
        <f t="shared" si="0"/>
        <v>3</v>
      </c>
      <c r="AC26" s="63">
        <f t="shared" si="0"/>
        <v>0</v>
      </c>
      <c r="AD26" s="63">
        <f t="shared" si="0"/>
        <v>4</v>
      </c>
      <c r="AE26" s="63">
        <f t="shared" si="0"/>
        <v>8</v>
      </c>
      <c r="AF26" s="63">
        <f t="shared" si="0"/>
        <v>0</v>
      </c>
      <c r="AG26" s="63">
        <f t="shared" si="0"/>
        <v>10</v>
      </c>
      <c r="AH26" s="63">
        <f t="shared" si="0"/>
        <v>2</v>
      </c>
      <c r="AI26" s="63">
        <f t="shared" si="0"/>
        <v>0</v>
      </c>
      <c r="AJ26" s="63">
        <f t="shared" si="0"/>
        <v>10</v>
      </c>
      <c r="AK26" s="63">
        <f t="shared" si="0"/>
        <v>1</v>
      </c>
      <c r="AL26" s="63">
        <f t="shared" si="0"/>
        <v>1</v>
      </c>
      <c r="AM26" s="63">
        <f t="shared" si="0"/>
        <v>0</v>
      </c>
      <c r="AN26" s="63">
        <f t="shared" si="0"/>
        <v>10</v>
      </c>
      <c r="AO26" s="63">
        <f t="shared" si="0"/>
        <v>2</v>
      </c>
      <c r="AP26" s="63">
        <f t="shared" si="0"/>
        <v>11</v>
      </c>
      <c r="AQ26" s="63">
        <f t="shared" si="0"/>
        <v>1</v>
      </c>
      <c r="AR26" s="63">
        <f t="shared" si="0"/>
        <v>0</v>
      </c>
      <c r="AS26" s="63">
        <f t="shared" si="0"/>
        <v>9</v>
      </c>
      <c r="AT26" s="63">
        <f t="shared" si="0"/>
        <v>3</v>
      </c>
      <c r="AU26" s="63">
        <f t="shared" si="0"/>
        <v>0</v>
      </c>
      <c r="AV26" s="63">
        <f t="shared" si="0"/>
        <v>9</v>
      </c>
      <c r="AW26" s="63">
        <f t="shared" si="0"/>
        <v>3</v>
      </c>
      <c r="AX26" s="63">
        <f t="shared" si="0"/>
        <v>0</v>
      </c>
      <c r="AY26" s="63">
        <f t="shared" si="0"/>
        <v>11</v>
      </c>
      <c r="AZ26" s="63">
        <f t="shared" si="0"/>
        <v>1</v>
      </c>
      <c r="BA26" s="63">
        <f t="shared" si="0"/>
        <v>0</v>
      </c>
      <c r="BB26" s="63">
        <f t="shared" si="0"/>
        <v>0</v>
      </c>
      <c r="BC26" s="63">
        <f t="shared" si="0"/>
        <v>11</v>
      </c>
      <c r="BD26" s="63">
        <f t="shared" si="0"/>
        <v>1</v>
      </c>
      <c r="BE26" s="63">
        <f t="shared" si="0"/>
        <v>7</v>
      </c>
      <c r="BF26" s="63">
        <f t="shared" si="0"/>
        <v>5</v>
      </c>
      <c r="BG26" s="63">
        <f t="shared" si="0"/>
        <v>0</v>
      </c>
      <c r="BH26" s="63">
        <f t="shared" si="0"/>
        <v>8</v>
      </c>
      <c r="BI26" s="63">
        <f t="shared" si="0"/>
        <v>4</v>
      </c>
      <c r="BJ26" s="63">
        <f t="shared" si="0"/>
        <v>0</v>
      </c>
      <c r="BK26" s="63">
        <f t="shared" si="0"/>
        <v>8</v>
      </c>
      <c r="BL26" s="63">
        <f t="shared" si="0"/>
        <v>4</v>
      </c>
      <c r="BM26" s="63">
        <f t="shared" si="0"/>
        <v>0</v>
      </c>
      <c r="BN26" s="63">
        <f t="shared" si="0"/>
        <v>7</v>
      </c>
      <c r="BO26" s="63">
        <f t="shared" ref="BO26:DZ26" si="1">SUM(BO14:BO25)</f>
        <v>5</v>
      </c>
      <c r="BP26" s="63">
        <f t="shared" si="1"/>
        <v>0</v>
      </c>
      <c r="BQ26" s="63">
        <f t="shared" si="1"/>
        <v>7</v>
      </c>
      <c r="BR26" s="63">
        <f t="shared" si="1"/>
        <v>5</v>
      </c>
      <c r="BS26" s="63">
        <f t="shared" si="1"/>
        <v>0</v>
      </c>
      <c r="BT26" s="63">
        <f t="shared" si="1"/>
        <v>12</v>
      </c>
      <c r="BU26" s="63">
        <f t="shared" si="1"/>
        <v>0</v>
      </c>
      <c r="BV26" s="63">
        <f t="shared" si="1"/>
        <v>0</v>
      </c>
      <c r="BW26" s="63">
        <f t="shared" si="1"/>
        <v>12</v>
      </c>
      <c r="BX26" s="63">
        <f t="shared" si="1"/>
        <v>0</v>
      </c>
      <c r="BY26" s="63">
        <f t="shared" si="1"/>
        <v>0</v>
      </c>
      <c r="BZ26" s="63">
        <f t="shared" si="1"/>
        <v>7</v>
      </c>
      <c r="CA26" s="63">
        <f t="shared" si="1"/>
        <v>5</v>
      </c>
      <c r="CB26" s="63">
        <f t="shared" si="1"/>
        <v>0</v>
      </c>
      <c r="CC26" s="63">
        <f t="shared" si="1"/>
        <v>12</v>
      </c>
      <c r="CD26" s="63">
        <f t="shared" si="1"/>
        <v>0</v>
      </c>
      <c r="CE26" s="63">
        <f t="shared" si="1"/>
        <v>0</v>
      </c>
      <c r="CF26" s="63">
        <f t="shared" si="1"/>
        <v>11</v>
      </c>
      <c r="CG26" s="63">
        <f t="shared" si="1"/>
        <v>1</v>
      </c>
      <c r="CH26" s="63">
        <f t="shared" si="1"/>
        <v>0</v>
      </c>
      <c r="CI26" s="63">
        <f t="shared" si="1"/>
        <v>9</v>
      </c>
      <c r="CJ26" s="63">
        <f t="shared" si="1"/>
        <v>3</v>
      </c>
      <c r="CK26" s="63">
        <f t="shared" si="1"/>
        <v>0</v>
      </c>
      <c r="CL26" s="63">
        <f t="shared" si="1"/>
        <v>2</v>
      </c>
      <c r="CM26" s="63">
        <f t="shared" si="1"/>
        <v>10</v>
      </c>
      <c r="CN26" s="63">
        <f t="shared" si="1"/>
        <v>0</v>
      </c>
      <c r="CO26" s="63">
        <f t="shared" si="1"/>
        <v>11</v>
      </c>
      <c r="CP26" s="63">
        <f t="shared" si="1"/>
        <v>1</v>
      </c>
      <c r="CQ26" s="63">
        <f t="shared" si="1"/>
        <v>0</v>
      </c>
      <c r="CR26" s="63">
        <f t="shared" si="1"/>
        <v>11</v>
      </c>
      <c r="CS26" s="63">
        <f t="shared" si="1"/>
        <v>1</v>
      </c>
      <c r="CT26" s="63">
        <f t="shared" si="1"/>
        <v>0</v>
      </c>
      <c r="CU26" s="63">
        <f t="shared" si="1"/>
        <v>11</v>
      </c>
      <c r="CV26" s="63">
        <f t="shared" si="1"/>
        <v>1</v>
      </c>
      <c r="CW26" s="63">
        <f t="shared" si="1"/>
        <v>0</v>
      </c>
      <c r="CX26" s="63">
        <f t="shared" si="1"/>
        <v>12</v>
      </c>
      <c r="CY26" s="63">
        <f t="shared" si="1"/>
        <v>0</v>
      </c>
      <c r="CZ26" s="63">
        <f t="shared" si="1"/>
        <v>0</v>
      </c>
      <c r="DA26" s="63">
        <f t="shared" si="1"/>
        <v>12</v>
      </c>
      <c r="DB26" s="63">
        <f t="shared" si="1"/>
        <v>0</v>
      </c>
      <c r="DC26" s="63">
        <f t="shared" si="1"/>
        <v>0</v>
      </c>
      <c r="DD26" s="63">
        <f t="shared" si="1"/>
        <v>11</v>
      </c>
      <c r="DE26" s="63">
        <f t="shared" si="1"/>
        <v>1</v>
      </c>
      <c r="DF26" s="63">
        <f t="shared" si="1"/>
        <v>0</v>
      </c>
      <c r="DG26" s="63">
        <f t="shared" si="1"/>
        <v>11</v>
      </c>
      <c r="DH26" s="63">
        <f t="shared" si="1"/>
        <v>1</v>
      </c>
      <c r="DI26" s="63">
        <f t="shared" si="1"/>
        <v>0</v>
      </c>
      <c r="DJ26" s="63">
        <f t="shared" si="1"/>
        <v>12</v>
      </c>
      <c r="DK26" s="63">
        <f t="shared" si="1"/>
        <v>0</v>
      </c>
      <c r="DL26" s="63">
        <f t="shared" si="1"/>
        <v>0</v>
      </c>
      <c r="DM26" s="63">
        <f t="shared" si="1"/>
        <v>12</v>
      </c>
      <c r="DN26" s="63">
        <f t="shared" si="1"/>
        <v>0</v>
      </c>
      <c r="DO26" s="63">
        <f t="shared" si="1"/>
        <v>0</v>
      </c>
      <c r="DP26" s="63">
        <f t="shared" si="1"/>
        <v>11</v>
      </c>
      <c r="DQ26" s="63">
        <f t="shared" si="1"/>
        <v>1</v>
      </c>
      <c r="DR26" s="63">
        <f t="shared" si="1"/>
        <v>0</v>
      </c>
      <c r="DS26" s="63">
        <f t="shared" si="1"/>
        <v>12</v>
      </c>
      <c r="DT26" s="63">
        <f t="shared" si="1"/>
        <v>0</v>
      </c>
      <c r="DU26" s="63">
        <f t="shared" si="1"/>
        <v>0</v>
      </c>
      <c r="DV26" s="63">
        <f t="shared" si="1"/>
        <v>12</v>
      </c>
      <c r="DW26" s="63">
        <f t="shared" si="1"/>
        <v>0</v>
      </c>
      <c r="DX26" s="63">
        <f t="shared" si="1"/>
        <v>0</v>
      </c>
      <c r="DY26" s="63">
        <f t="shared" si="1"/>
        <v>12</v>
      </c>
      <c r="DZ26" s="63">
        <f t="shared" si="1"/>
        <v>0</v>
      </c>
      <c r="EA26" s="63">
        <f t="shared" ref="EA26:GL26" si="2">SUM(EA14:EA25)</f>
        <v>0</v>
      </c>
      <c r="EB26" s="63">
        <f t="shared" si="2"/>
        <v>11</v>
      </c>
      <c r="EC26" s="63">
        <f t="shared" si="2"/>
        <v>1</v>
      </c>
      <c r="ED26" s="63">
        <f t="shared" si="2"/>
        <v>0</v>
      </c>
      <c r="EE26" s="63">
        <f t="shared" si="2"/>
        <v>12</v>
      </c>
      <c r="EF26" s="63">
        <f t="shared" si="2"/>
        <v>0</v>
      </c>
      <c r="EG26" s="63">
        <f t="shared" si="2"/>
        <v>0</v>
      </c>
      <c r="EH26" s="63">
        <f t="shared" si="2"/>
        <v>12</v>
      </c>
      <c r="EI26" s="63">
        <f t="shared" si="2"/>
        <v>0</v>
      </c>
      <c r="EJ26" s="63">
        <f t="shared" si="2"/>
        <v>0</v>
      </c>
      <c r="EK26" s="63">
        <f t="shared" si="2"/>
        <v>12</v>
      </c>
      <c r="EL26" s="63">
        <f t="shared" si="2"/>
        <v>0</v>
      </c>
      <c r="EM26" s="63">
        <f t="shared" si="2"/>
        <v>0</v>
      </c>
      <c r="EN26" s="63">
        <f t="shared" si="2"/>
        <v>10</v>
      </c>
      <c r="EO26" s="63">
        <f t="shared" si="2"/>
        <v>0</v>
      </c>
      <c r="EP26" s="63">
        <f t="shared" si="2"/>
        <v>0</v>
      </c>
      <c r="EQ26" s="63">
        <f t="shared" si="2"/>
        <v>12</v>
      </c>
      <c r="ER26" s="63">
        <f t="shared" si="2"/>
        <v>0</v>
      </c>
      <c r="ES26" s="63">
        <f t="shared" si="2"/>
        <v>0</v>
      </c>
      <c r="ET26" s="63">
        <f t="shared" si="2"/>
        <v>12</v>
      </c>
      <c r="EU26" s="63">
        <f t="shared" si="2"/>
        <v>0</v>
      </c>
      <c r="EV26" s="63">
        <f t="shared" si="2"/>
        <v>0</v>
      </c>
      <c r="EW26" s="63">
        <f t="shared" si="2"/>
        <v>9</v>
      </c>
      <c r="EX26" s="63">
        <f t="shared" si="2"/>
        <v>3</v>
      </c>
      <c r="EY26" s="63">
        <f t="shared" si="2"/>
        <v>0</v>
      </c>
      <c r="EZ26" s="63">
        <f t="shared" si="2"/>
        <v>12</v>
      </c>
      <c r="FA26" s="63">
        <f t="shared" si="2"/>
        <v>0</v>
      </c>
      <c r="FB26" s="63">
        <f t="shared" si="2"/>
        <v>0</v>
      </c>
      <c r="FC26" s="63">
        <f t="shared" si="2"/>
        <v>11</v>
      </c>
      <c r="FD26" s="63">
        <f t="shared" si="2"/>
        <v>1</v>
      </c>
      <c r="FE26" s="63">
        <f t="shared" si="2"/>
        <v>0</v>
      </c>
      <c r="FF26" s="63">
        <f t="shared" si="2"/>
        <v>11</v>
      </c>
      <c r="FG26" s="63">
        <f t="shared" si="2"/>
        <v>1</v>
      </c>
      <c r="FH26" s="63">
        <f t="shared" si="2"/>
        <v>0</v>
      </c>
      <c r="FI26" s="63">
        <f t="shared" si="2"/>
        <v>12</v>
      </c>
      <c r="FJ26" s="63">
        <f t="shared" si="2"/>
        <v>0</v>
      </c>
      <c r="FK26" s="63">
        <f t="shared" si="2"/>
        <v>0</v>
      </c>
      <c r="FL26" s="63">
        <f t="shared" si="2"/>
        <v>11</v>
      </c>
      <c r="FM26" s="63">
        <f t="shared" si="2"/>
        <v>1</v>
      </c>
      <c r="FN26" s="63">
        <f t="shared" si="2"/>
        <v>0</v>
      </c>
      <c r="FO26" s="63">
        <f t="shared" si="2"/>
        <v>12</v>
      </c>
      <c r="FP26" s="63">
        <f t="shared" si="2"/>
        <v>0</v>
      </c>
      <c r="FQ26" s="63">
        <f t="shared" si="2"/>
        <v>0</v>
      </c>
      <c r="FR26" s="63">
        <f t="shared" si="2"/>
        <v>12</v>
      </c>
      <c r="FS26" s="63">
        <f t="shared" si="2"/>
        <v>0</v>
      </c>
      <c r="FT26" s="63">
        <f t="shared" si="2"/>
        <v>0</v>
      </c>
      <c r="FU26" s="63">
        <f t="shared" si="2"/>
        <v>11</v>
      </c>
      <c r="FV26" s="63">
        <f t="shared" si="2"/>
        <v>1</v>
      </c>
      <c r="FW26" s="63">
        <f t="shared" si="2"/>
        <v>0</v>
      </c>
      <c r="FX26" s="63">
        <f t="shared" si="2"/>
        <v>12</v>
      </c>
      <c r="FY26" s="63">
        <f t="shared" si="2"/>
        <v>0</v>
      </c>
      <c r="FZ26" s="63">
        <f t="shared" si="2"/>
        <v>0</v>
      </c>
      <c r="GA26" s="63">
        <f t="shared" si="2"/>
        <v>11</v>
      </c>
      <c r="GB26" s="63">
        <f t="shared" si="2"/>
        <v>1</v>
      </c>
      <c r="GC26" s="63">
        <f t="shared" si="2"/>
        <v>0</v>
      </c>
      <c r="GD26" s="63">
        <f t="shared" si="2"/>
        <v>12</v>
      </c>
      <c r="GE26" s="63">
        <f t="shared" si="2"/>
        <v>0</v>
      </c>
      <c r="GF26" s="63">
        <f t="shared" si="2"/>
        <v>0</v>
      </c>
      <c r="GG26" s="63">
        <f t="shared" si="2"/>
        <v>11</v>
      </c>
      <c r="GH26" s="63">
        <f t="shared" si="2"/>
        <v>1</v>
      </c>
      <c r="GI26" s="63">
        <f t="shared" si="2"/>
        <v>0</v>
      </c>
      <c r="GJ26" s="63">
        <f t="shared" si="2"/>
        <v>12</v>
      </c>
      <c r="GK26" s="63">
        <f t="shared" si="2"/>
        <v>0</v>
      </c>
      <c r="GL26" s="63">
        <f t="shared" si="2"/>
        <v>0</v>
      </c>
      <c r="GM26" s="63">
        <f t="shared" ref="GM26:GR26" si="3">SUM(GM14:GM25)</f>
        <v>12</v>
      </c>
      <c r="GN26" s="63">
        <f t="shared" si="3"/>
        <v>0</v>
      </c>
      <c r="GO26" s="63">
        <f t="shared" si="3"/>
        <v>0</v>
      </c>
      <c r="GP26" s="63">
        <f t="shared" si="3"/>
        <v>11</v>
      </c>
      <c r="GQ26" s="63">
        <f t="shared" si="3"/>
        <v>1</v>
      </c>
      <c r="GR26" s="63">
        <f t="shared" si="3"/>
        <v>0</v>
      </c>
    </row>
    <row r="27" spans="1:200">
      <c r="A27" s="87" t="s">
        <v>858</v>
      </c>
      <c r="B27" s="88"/>
      <c r="C27" s="10">
        <f>C26/12%</f>
        <v>100</v>
      </c>
      <c r="D27" s="10">
        <f t="shared" ref="D27:BO27" si="4">D26/12%</f>
        <v>0</v>
      </c>
      <c r="E27" s="10">
        <f t="shared" si="4"/>
        <v>0</v>
      </c>
      <c r="F27" s="10">
        <f t="shared" si="4"/>
        <v>100</v>
      </c>
      <c r="G27" s="10">
        <f t="shared" si="4"/>
        <v>0</v>
      </c>
      <c r="H27" s="10">
        <f t="shared" si="4"/>
        <v>0</v>
      </c>
      <c r="I27" s="10">
        <f t="shared" si="4"/>
        <v>100</v>
      </c>
      <c r="J27" s="10">
        <f t="shared" si="4"/>
        <v>0</v>
      </c>
      <c r="K27" s="10">
        <f t="shared" si="4"/>
        <v>0</v>
      </c>
      <c r="L27" s="10">
        <f t="shared" si="4"/>
        <v>100</v>
      </c>
      <c r="M27" s="10">
        <f t="shared" si="4"/>
        <v>0</v>
      </c>
      <c r="N27" s="10">
        <f t="shared" si="4"/>
        <v>0</v>
      </c>
      <c r="O27" s="10">
        <f t="shared" si="4"/>
        <v>100</v>
      </c>
      <c r="P27" s="10">
        <f t="shared" si="4"/>
        <v>0</v>
      </c>
      <c r="Q27" s="10">
        <f t="shared" si="4"/>
        <v>0</v>
      </c>
      <c r="R27" s="10">
        <f t="shared" si="4"/>
        <v>100</v>
      </c>
      <c r="S27" s="10">
        <f t="shared" si="4"/>
        <v>0</v>
      </c>
      <c r="T27" s="10">
        <f t="shared" si="4"/>
        <v>0</v>
      </c>
      <c r="U27" s="10">
        <f t="shared" si="4"/>
        <v>75</v>
      </c>
      <c r="V27" s="10">
        <f t="shared" si="4"/>
        <v>25</v>
      </c>
      <c r="W27" s="10">
        <f t="shared" si="4"/>
        <v>0</v>
      </c>
      <c r="X27" s="10">
        <f t="shared" si="4"/>
        <v>91.666666666666671</v>
      </c>
      <c r="Y27" s="10">
        <f t="shared" si="4"/>
        <v>8.3333333333333339</v>
      </c>
      <c r="Z27" s="10">
        <f t="shared" si="4"/>
        <v>0</v>
      </c>
      <c r="AA27" s="10">
        <f t="shared" si="4"/>
        <v>75</v>
      </c>
      <c r="AB27" s="10">
        <f t="shared" si="4"/>
        <v>25</v>
      </c>
      <c r="AC27" s="10">
        <f t="shared" si="4"/>
        <v>0</v>
      </c>
      <c r="AD27" s="10">
        <f t="shared" si="4"/>
        <v>33.333333333333336</v>
      </c>
      <c r="AE27" s="10">
        <f t="shared" si="4"/>
        <v>66.666666666666671</v>
      </c>
      <c r="AF27" s="10">
        <f t="shared" si="4"/>
        <v>0</v>
      </c>
      <c r="AG27" s="10">
        <f t="shared" si="4"/>
        <v>83.333333333333343</v>
      </c>
      <c r="AH27" s="10">
        <f t="shared" si="4"/>
        <v>16.666666666666668</v>
      </c>
      <c r="AI27" s="10">
        <f t="shared" si="4"/>
        <v>0</v>
      </c>
      <c r="AJ27" s="10">
        <f t="shared" si="4"/>
        <v>83.333333333333343</v>
      </c>
      <c r="AK27" s="10">
        <f t="shared" si="4"/>
        <v>8.3333333333333339</v>
      </c>
      <c r="AL27" s="10">
        <f t="shared" si="4"/>
        <v>8.3333333333333339</v>
      </c>
      <c r="AM27" s="10">
        <f t="shared" si="4"/>
        <v>0</v>
      </c>
      <c r="AN27" s="10">
        <f t="shared" si="4"/>
        <v>83.333333333333343</v>
      </c>
      <c r="AO27" s="10">
        <f t="shared" si="4"/>
        <v>16.666666666666668</v>
      </c>
      <c r="AP27" s="10">
        <f t="shared" si="4"/>
        <v>91.666666666666671</v>
      </c>
      <c r="AQ27" s="10">
        <f t="shared" si="4"/>
        <v>8.3333333333333339</v>
      </c>
      <c r="AR27" s="10">
        <f t="shared" si="4"/>
        <v>0</v>
      </c>
      <c r="AS27" s="10">
        <f t="shared" si="4"/>
        <v>75</v>
      </c>
      <c r="AT27" s="10">
        <f t="shared" si="4"/>
        <v>25</v>
      </c>
      <c r="AU27" s="10">
        <f t="shared" si="4"/>
        <v>0</v>
      </c>
      <c r="AV27" s="10">
        <f t="shared" si="4"/>
        <v>75</v>
      </c>
      <c r="AW27" s="10">
        <f t="shared" si="4"/>
        <v>25</v>
      </c>
      <c r="AX27" s="10">
        <f t="shared" si="4"/>
        <v>0</v>
      </c>
      <c r="AY27" s="10">
        <f t="shared" si="4"/>
        <v>91.666666666666671</v>
      </c>
      <c r="AZ27" s="10">
        <f t="shared" si="4"/>
        <v>8.3333333333333339</v>
      </c>
      <c r="BA27" s="10">
        <f t="shared" si="4"/>
        <v>0</v>
      </c>
      <c r="BB27" s="10">
        <f t="shared" si="4"/>
        <v>0</v>
      </c>
      <c r="BC27" s="10">
        <f t="shared" si="4"/>
        <v>91.666666666666671</v>
      </c>
      <c r="BD27" s="10">
        <f t="shared" si="4"/>
        <v>8.3333333333333339</v>
      </c>
      <c r="BE27" s="10">
        <f t="shared" si="4"/>
        <v>58.333333333333336</v>
      </c>
      <c r="BF27" s="10">
        <f t="shared" si="4"/>
        <v>41.666666666666671</v>
      </c>
      <c r="BG27" s="10">
        <f t="shared" si="4"/>
        <v>0</v>
      </c>
      <c r="BH27" s="10">
        <f t="shared" si="4"/>
        <v>66.666666666666671</v>
      </c>
      <c r="BI27" s="10">
        <f t="shared" si="4"/>
        <v>33.333333333333336</v>
      </c>
      <c r="BJ27" s="10">
        <f t="shared" si="4"/>
        <v>0</v>
      </c>
      <c r="BK27" s="10">
        <f t="shared" si="4"/>
        <v>66.666666666666671</v>
      </c>
      <c r="BL27" s="10">
        <f t="shared" si="4"/>
        <v>33.333333333333336</v>
      </c>
      <c r="BM27" s="10">
        <f t="shared" si="4"/>
        <v>0</v>
      </c>
      <c r="BN27" s="10">
        <f t="shared" si="4"/>
        <v>58.333333333333336</v>
      </c>
      <c r="BO27" s="10">
        <f t="shared" si="4"/>
        <v>41.666666666666671</v>
      </c>
      <c r="BP27" s="10">
        <f t="shared" ref="BP27:EA27" si="5">BP26/12%</f>
        <v>0</v>
      </c>
      <c r="BQ27" s="10">
        <f t="shared" si="5"/>
        <v>58.333333333333336</v>
      </c>
      <c r="BR27" s="10">
        <f t="shared" si="5"/>
        <v>41.666666666666671</v>
      </c>
      <c r="BS27" s="10">
        <f t="shared" si="5"/>
        <v>0</v>
      </c>
      <c r="BT27" s="10">
        <f t="shared" si="5"/>
        <v>100</v>
      </c>
      <c r="BU27" s="10">
        <f t="shared" si="5"/>
        <v>0</v>
      </c>
      <c r="BV27" s="10">
        <f t="shared" si="5"/>
        <v>0</v>
      </c>
      <c r="BW27" s="10">
        <f t="shared" si="5"/>
        <v>100</v>
      </c>
      <c r="BX27" s="10">
        <f t="shared" si="5"/>
        <v>0</v>
      </c>
      <c r="BY27" s="10">
        <f t="shared" si="5"/>
        <v>0</v>
      </c>
      <c r="BZ27" s="10">
        <f t="shared" si="5"/>
        <v>58.333333333333336</v>
      </c>
      <c r="CA27" s="10">
        <f t="shared" si="5"/>
        <v>41.666666666666671</v>
      </c>
      <c r="CB27" s="10">
        <f t="shared" si="5"/>
        <v>0</v>
      </c>
      <c r="CC27" s="10">
        <f t="shared" si="5"/>
        <v>100</v>
      </c>
      <c r="CD27" s="10">
        <f t="shared" si="5"/>
        <v>0</v>
      </c>
      <c r="CE27" s="10">
        <f t="shared" si="5"/>
        <v>0</v>
      </c>
      <c r="CF27" s="10">
        <f t="shared" si="5"/>
        <v>91.666666666666671</v>
      </c>
      <c r="CG27" s="10">
        <f t="shared" si="5"/>
        <v>8.3333333333333339</v>
      </c>
      <c r="CH27" s="10">
        <f t="shared" si="5"/>
        <v>0</v>
      </c>
      <c r="CI27" s="10">
        <f t="shared" si="5"/>
        <v>75</v>
      </c>
      <c r="CJ27" s="10">
        <f t="shared" si="5"/>
        <v>25</v>
      </c>
      <c r="CK27" s="10">
        <f t="shared" si="5"/>
        <v>0</v>
      </c>
      <c r="CL27" s="10">
        <f t="shared" si="5"/>
        <v>16.666666666666668</v>
      </c>
      <c r="CM27" s="10">
        <f t="shared" si="5"/>
        <v>83.333333333333343</v>
      </c>
      <c r="CN27" s="10">
        <f t="shared" si="5"/>
        <v>0</v>
      </c>
      <c r="CO27" s="10">
        <f t="shared" si="5"/>
        <v>91.666666666666671</v>
      </c>
      <c r="CP27" s="10">
        <f t="shared" si="5"/>
        <v>8.3333333333333339</v>
      </c>
      <c r="CQ27" s="10">
        <f t="shared" si="5"/>
        <v>0</v>
      </c>
      <c r="CR27" s="10">
        <f t="shared" si="5"/>
        <v>91.666666666666671</v>
      </c>
      <c r="CS27" s="10">
        <f t="shared" si="5"/>
        <v>8.3333333333333339</v>
      </c>
      <c r="CT27" s="10">
        <f t="shared" si="5"/>
        <v>0</v>
      </c>
      <c r="CU27" s="10">
        <f t="shared" si="5"/>
        <v>91.666666666666671</v>
      </c>
      <c r="CV27" s="10">
        <f t="shared" si="5"/>
        <v>8.3333333333333339</v>
      </c>
      <c r="CW27" s="10">
        <f t="shared" si="5"/>
        <v>0</v>
      </c>
      <c r="CX27" s="10">
        <f t="shared" si="5"/>
        <v>100</v>
      </c>
      <c r="CY27" s="10">
        <f t="shared" si="5"/>
        <v>0</v>
      </c>
      <c r="CZ27" s="10">
        <f t="shared" si="5"/>
        <v>0</v>
      </c>
      <c r="DA27" s="10">
        <f t="shared" si="5"/>
        <v>100</v>
      </c>
      <c r="DB27" s="10">
        <f t="shared" si="5"/>
        <v>0</v>
      </c>
      <c r="DC27" s="10">
        <f t="shared" si="5"/>
        <v>0</v>
      </c>
      <c r="DD27" s="10">
        <f t="shared" si="5"/>
        <v>91.666666666666671</v>
      </c>
      <c r="DE27" s="10">
        <f t="shared" si="5"/>
        <v>8.3333333333333339</v>
      </c>
      <c r="DF27" s="10">
        <f t="shared" si="5"/>
        <v>0</v>
      </c>
      <c r="DG27" s="10">
        <f t="shared" si="5"/>
        <v>91.666666666666671</v>
      </c>
      <c r="DH27" s="10">
        <f t="shared" si="5"/>
        <v>8.3333333333333339</v>
      </c>
      <c r="DI27" s="10">
        <f t="shared" si="5"/>
        <v>0</v>
      </c>
      <c r="DJ27" s="10">
        <f t="shared" si="5"/>
        <v>100</v>
      </c>
      <c r="DK27" s="10">
        <f t="shared" si="5"/>
        <v>0</v>
      </c>
      <c r="DL27" s="10">
        <f t="shared" si="5"/>
        <v>0</v>
      </c>
      <c r="DM27" s="10">
        <f t="shared" si="5"/>
        <v>100</v>
      </c>
      <c r="DN27" s="10">
        <f t="shared" si="5"/>
        <v>0</v>
      </c>
      <c r="DO27" s="10">
        <f t="shared" si="5"/>
        <v>0</v>
      </c>
      <c r="DP27" s="10">
        <f t="shared" si="5"/>
        <v>91.666666666666671</v>
      </c>
      <c r="DQ27" s="10">
        <f t="shared" si="5"/>
        <v>8.3333333333333339</v>
      </c>
      <c r="DR27" s="10">
        <f t="shared" si="5"/>
        <v>0</v>
      </c>
      <c r="DS27" s="10">
        <f t="shared" si="5"/>
        <v>100</v>
      </c>
      <c r="DT27" s="10">
        <f t="shared" si="5"/>
        <v>0</v>
      </c>
      <c r="DU27" s="10">
        <f t="shared" si="5"/>
        <v>0</v>
      </c>
      <c r="DV27" s="10">
        <f t="shared" si="5"/>
        <v>100</v>
      </c>
      <c r="DW27" s="10">
        <f t="shared" si="5"/>
        <v>0</v>
      </c>
      <c r="DX27" s="10">
        <f t="shared" si="5"/>
        <v>0</v>
      </c>
      <c r="DY27" s="10">
        <f t="shared" si="5"/>
        <v>100</v>
      </c>
      <c r="DZ27" s="10">
        <f t="shared" si="5"/>
        <v>0</v>
      </c>
      <c r="EA27" s="10">
        <f t="shared" si="5"/>
        <v>0</v>
      </c>
      <c r="EB27" s="10">
        <f t="shared" ref="EB27:GM27" si="6">EB26/12%</f>
        <v>91.666666666666671</v>
      </c>
      <c r="EC27" s="10">
        <f t="shared" si="6"/>
        <v>8.3333333333333339</v>
      </c>
      <c r="ED27" s="10">
        <f t="shared" si="6"/>
        <v>0</v>
      </c>
      <c r="EE27" s="10">
        <f t="shared" si="6"/>
        <v>100</v>
      </c>
      <c r="EF27" s="10">
        <f t="shared" si="6"/>
        <v>0</v>
      </c>
      <c r="EG27" s="10">
        <f t="shared" si="6"/>
        <v>0</v>
      </c>
      <c r="EH27" s="10">
        <f t="shared" si="6"/>
        <v>100</v>
      </c>
      <c r="EI27" s="10">
        <f t="shared" si="6"/>
        <v>0</v>
      </c>
      <c r="EJ27" s="10">
        <f t="shared" si="6"/>
        <v>0</v>
      </c>
      <c r="EK27" s="10">
        <f t="shared" si="6"/>
        <v>100</v>
      </c>
      <c r="EL27" s="10">
        <f t="shared" si="6"/>
        <v>0</v>
      </c>
      <c r="EM27" s="10">
        <f t="shared" si="6"/>
        <v>0</v>
      </c>
      <c r="EN27" s="10">
        <f t="shared" si="6"/>
        <v>83.333333333333343</v>
      </c>
      <c r="EO27" s="10">
        <f t="shared" si="6"/>
        <v>0</v>
      </c>
      <c r="EP27" s="10">
        <f t="shared" si="6"/>
        <v>0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100</v>
      </c>
      <c r="EU27" s="10">
        <f t="shared" si="6"/>
        <v>0</v>
      </c>
      <c r="EV27" s="10">
        <f t="shared" si="6"/>
        <v>0</v>
      </c>
      <c r="EW27" s="10">
        <f t="shared" si="6"/>
        <v>75</v>
      </c>
      <c r="EX27" s="10">
        <f t="shared" si="6"/>
        <v>25</v>
      </c>
      <c r="EY27" s="10">
        <f t="shared" si="6"/>
        <v>0</v>
      </c>
      <c r="EZ27" s="10">
        <f t="shared" si="6"/>
        <v>100</v>
      </c>
      <c r="FA27" s="10">
        <f t="shared" si="6"/>
        <v>0</v>
      </c>
      <c r="FB27" s="10">
        <f t="shared" si="6"/>
        <v>0</v>
      </c>
      <c r="FC27" s="10">
        <f t="shared" si="6"/>
        <v>91.666666666666671</v>
      </c>
      <c r="FD27" s="10">
        <f t="shared" si="6"/>
        <v>8.3333333333333339</v>
      </c>
      <c r="FE27" s="10">
        <f t="shared" si="6"/>
        <v>0</v>
      </c>
      <c r="FF27" s="10">
        <f t="shared" si="6"/>
        <v>91.666666666666671</v>
      </c>
      <c r="FG27" s="10">
        <f t="shared" si="6"/>
        <v>8.3333333333333339</v>
      </c>
      <c r="FH27" s="10">
        <f t="shared" si="6"/>
        <v>0</v>
      </c>
      <c r="FI27" s="10">
        <f t="shared" si="6"/>
        <v>100</v>
      </c>
      <c r="FJ27" s="10">
        <f t="shared" si="6"/>
        <v>0</v>
      </c>
      <c r="FK27" s="10">
        <f t="shared" si="6"/>
        <v>0</v>
      </c>
      <c r="FL27" s="10">
        <f t="shared" si="6"/>
        <v>91.666666666666671</v>
      </c>
      <c r="FM27" s="10">
        <f t="shared" si="6"/>
        <v>8.3333333333333339</v>
      </c>
      <c r="FN27" s="10">
        <f t="shared" si="6"/>
        <v>0</v>
      </c>
      <c r="FO27" s="10">
        <f t="shared" si="6"/>
        <v>100</v>
      </c>
      <c r="FP27" s="10">
        <f t="shared" si="6"/>
        <v>0</v>
      </c>
      <c r="FQ27" s="10">
        <f t="shared" si="6"/>
        <v>0</v>
      </c>
      <c r="FR27" s="10">
        <f t="shared" si="6"/>
        <v>100</v>
      </c>
      <c r="FS27" s="10">
        <f t="shared" si="6"/>
        <v>0</v>
      </c>
      <c r="FT27" s="10">
        <f t="shared" si="6"/>
        <v>0</v>
      </c>
      <c r="FU27" s="10">
        <f t="shared" si="6"/>
        <v>91.666666666666671</v>
      </c>
      <c r="FV27" s="10">
        <f t="shared" si="6"/>
        <v>8.3333333333333339</v>
      </c>
      <c r="FW27" s="10">
        <f t="shared" si="6"/>
        <v>0</v>
      </c>
      <c r="FX27" s="10">
        <f t="shared" si="6"/>
        <v>100</v>
      </c>
      <c r="FY27" s="10">
        <f t="shared" si="6"/>
        <v>0</v>
      </c>
      <c r="FZ27" s="10">
        <f t="shared" si="6"/>
        <v>0</v>
      </c>
      <c r="GA27" s="10">
        <f t="shared" si="6"/>
        <v>91.666666666666671</v>
      </c>
      <c r="GB27" s="10">
        <f t="shared" si="6"/>
        <v>8.3333333333333339</v>
      </c>
      <c r="GC27" s="10">
        <f t="shared" si="6"/>
        <v>0</v>
      </c>
      <c r="GD27" s="10">
        <f t="shared" si="6"/>
        <v>100</v>
      </c>
      <c r="GE27" s="10">
        <f t="shared" si="6"/>
        <v>0</v>
      </c>
      <c r="GF27" s="10">
        <f t="shared" si="6"/>
        <v>0</v>
      </c>
      <c r="GG27" s="10">
        <f t="shared" si="6"/>
        <v>91.666666666666671</v>
      </c>
      <c r="GH27" s="10">
        <f t="shared" si="6"/>
        <v>8.3333333333333339</v>
      </c>
      <c r="GI27" s="10">
        <f t="shared" si="6"/>
        <v>0</v>
      </c>
      <c r="GJ27" s="10">
        <f t="shared" si="6"/>
        <v>100</v>
      </c>
      <c r="GK27" s="10">
        <f t="shared" si="6"/>
        <v>0</v>
      </c>
      <c r="GL27" s="10">
        <f t="shared" si="6"/>
        <v>0</v>
      </c>
      <c r="GM27" s="10">
        <f t="shared" si="6"/>
        <v>100</v>
      </c>
      <c r="GN27" s="10">
        <f t="shared" ref="GN27:GR27" si="7">GN26/12%</f>
        <v>0</v>
      </c>
      <c r="GO27" s="10">
        <f t="shared" si="7"/>
        <v>0</v>
      </c>
      <c r="GP27" s="10">
        <f t="shared" si="7"/>
        <v>91.666666666666671</v>
      </c>
      <c r="GQ27" s="10">
        <f t="shared" si="7"/>
        <v>8.3333333333333339</v>
      </c>
      <c r="GR27" s="10">
        <f t="shared" si="7"/>
        <v>0</v>
      </c>
    </row>
    <row r="29" spans="1:200">
      <c r="B29" s="171" t="s">
        <v>496</v>
      </c>
      <c r="C29" s="171"/>
      <c r="D29" s="171"/>
      <c r="E29" s="171"/>
      <c r="F29" s="72"/>
      <c r="G29" s="72"/>
      <c r="H29" s="72"/>
      <c r="I29" s="72"/>
      <c r="J29" s="72"/>
      <c r="K29" s="72"/>
      <c r="L29" s="72"/>
      <c r="M29" s="72"/>
    </row>
    <row r="30" spans="1:200">
      <c r="B30" s="73" t="s">
        <v>285</v>
      </c>
      <c r="C30" s="73" t="s">
        <v>859</v>
      </c>
      <c r="D30" s="74">
        <f>E30/100*12</f>
        <v>12</v>
      </c>
      <c r="E30" s="75">
        <f>(C27+F27+I27+L27+O27+R27)/6</f>
        <v>100</v>
      </c>
      <c r="F30" s="72"/>
      <c r="G30" s="72"/>
      <c r="H30" s="72"/>
      <c r="I30" s="72"/>
      <c r="J30" s="72"/>
      <c r="K30" s="72"/>
      <c r="L30" s="72"/>
      <c r="M30" s="72"/>
    </row>
    <row r="31" spans="1:200">
      <c r="B31" s="73" t="s">
        <v>286</v>
      </c>
      <c r="C31" s="73" t="s">
        <v>859</v>
      </c>
      <c r="D31" s="74">
        <f t="shared" ref="D31:D32" si="8">E31/100*12</f>
        <v>0</v>
      </c>
      <c r="E31" s="75">
        <f>(D27+G27+J27+M27+P27+S27)/6</f>
        <v>0</v>
      </c>
      <c r="F31" s="72"/>
      <c r="G31" s="72"/>
      <c r="H31" s="72"/>
      <c r="I31" s="72"/>
      <c r="J31" s="72"/>
      <c r="K31" s="72"/>
      <c r="L31" s="72"/>
      <c r="M31" s="72"/>
    </row>
    <row r="32" spans="1:200">
      <c r="B32" s="73" t="s">
        <v>287</v>
      </c>
      <c r="C32" s="73" t="s">
        <v>859</v>
      </c>
      <c r="D32" s="74">
        <f t="shared" si="8"/>
        <v>0</v>
      </c>
      <c r="E32" s="75">
        <f>(E27+H27+K27+N27+Q27+T27)/6</f>
        <v>0</v>
      </c>
      <c r="F32" s="72"/>
      <c r="G32" s="72"/>
      <c r="H32" s="72"/>
      <c r="I32" s="72"/>
      <c r="J32" s="72"/>
      <c r="K32" s="72"/>
      <c r="L32" s="72"/>
      <c r="M32" s="72"/>
    </row>
    <row r="33" spans="2:13">
      <c r="B33" s="76"/>
      <c r="C33" s="76"/>
      <c r="D33" s="77">
        <f>SUM(D30:D32)</f>
        <v>12</v>
      </c>
      <c r="E33" s="77">
        <f>SUM(E30:E32)</f>
        <v>100</v>
      </c>
      <c r="F33" s="72"/>
      <c r="G33" s="72"/>
      <c r="H33" s="72"/>
      <c r="I33" s="72"/>
      <c r="J33" s="72"/>
      <c r="K33" s="72"/>
      <c r="L33" s="72"/>
      <c r="M33" s="72"/>
    </row>
    <row r="34" spans="2:13">
      <c r="B34" s="73"/>
      <c r="C34" s="73"/>
      <c r="D34" s="172" t="s">
        <v>195</v>
      </c>
      <c r="E34" s="172"/>
      <c r="F34" s="173" t="s">
        <v>196</v>
      </c>
      <c r="G34" s="173"/>
      <c r="H34" s="173" t="s">
        <v>230</v>
      </c>
      <c r="I34" s="173"/>
      <c r="J34" s="72"/>
      <c r="K34" s="72"/>
      <c r="L34" s="72"/>
      <c r="M34" s="72"/>
    </row>
    <row r="35" spans="2:13">
      <c r="B35" s="73" t="s">
        <v>285</v>
      </c>
      <c r="C35" s="73" t="s">
        <v>860</v>
      </c>
      <c r="D35" s="74">
        <f>E35/100*12</f>
        <v>8.8333333333333357</v>
      </c>
      <c r="E35" s="75">
        <f>(U27+X27+AA27+AD27+AG27+AJ27)/6</f>
        <v>73.611111111111128</v>
      </c>
      <c r="F35" s="74">
        <f>G35/100*12</f>
        <v>6.6666666666666679</v>
      </c>
      <c r="G35" s="75">
        <f>(AM27+AP27+AS27+AV27+AY27+BB27)/6</f>
        <v>55.555555555555564</v>
      </c>
      <c r="H35" s="74">
        <f>I35/100*12</f>
        <v>8.1666666666666679</v>
      </c>
      <c r="I35" s="75">
        <f>(BE27+BH27+BK27+BN27+BQ27+BT27)/6</f>
        <v>68.055555555555557</v>
      </c>
      <c r="J35" s="60"/>
      <c r="K35" s="60"/>
      <c r="L35" s="60"/>
      <c r="M35" s="60"/>
    </row>
    <row r="36" spans="2:13">
      <c r="B36" s="73" t="s">
        <v>286</v>
      </c>
      <c r="C36" s="73" t="s">
        <v>860</v>
      </c>
      <c r="D36" s="74">
        <f t="shared" ref="D36:D37" si="9">E36/100*12</f>
        <v>3</v>
      </c>
      <c r="E36" s="75">
        <f>(V27+Y27+AB27+AE27+AH27+AK27)/6</f>
        <v>25</v>
      </c>
      <c r="F36" s="74">
        <f t="shared" ref="F36:F37" si="10">G36/100*12</f>
        <v>4.8333333333333339</v>
      </c>
      <c r="G36" s="75">
        <f>(AN27+AQ27+AT27+AW27+AZ27+BC27)/6</f>
        <v>40.277777777777779</v>
      </c>
      <c r="H36" s="74">
        <f t="shared" ref="H36:H37" si="11">I36/100*12</f>
        <v>3.8333333333333339</v>
      </c>
      <c r="I36" s="75">
        <f>(BF27+BI27+BL27+BO27+BR27+BU27)/6</f>
        <v>31.944444444444446</v>
      </c>
      <c r="J36" s="60"/>
      <c r="K36" s="60"/>
      <c r="L36" s="60"/>
      <c r="M36" s="60"/>
    </row>
    <row r="37" spans="2:13">
      <c r="B37" s="73" t="s">
        <v>287</v>
      </c>
      <c r="C37" s="73" t="s">
        <v>860</v>
      </c>
      <c r="D37" s="74">
        <f t="shared" si="9"/>
        <v>0.16666666666666669</v>
      </c>
      <c r="E37" s="75">
        <f>(W27+Z27+AC27+AF27+AI27+AL27)/6</f>
        <v>1.3888888888888891</v>
      </c>
      <c r="F37" s="74">
        <f t="shared" si="10"/>
        <v>0.5</v>
      </c>
      <c r="G37" s="75">
        <f>(AO27+AR27+AU27+AX27+BA27+BD27)/6</f>
        <v>4.166666666666667</v>
      </c>
      <c r="H37" s="74">
        <f t="shared" si="11"/>
        <v>0</v>
      </c>
      <c r="I37" s="75">
        <f>(BG27+BJ27+BM27+BP27+BS27+BV27)/6</f>
        <v>0</v>
      </c>
      <c r="J37" s="60"/>
      <c r="K37" s="60"/>
      <c r="L37" s="60"/>
      <c r="M37" s="60"/>
    </row>
    <row r="38" spans="2:13">
      <c r="B38" s="73"/>
      <c r="C38" s="73"/>
      <c r="D38" s="78">
        <f t="shared" ref="D38:I38" si="12">SUM(D35:D37)</f>
        <v>12.000000000000002</v>
      </c>
      <c r="E38" s="78">
        <f t="shared" si="12"/>
        <v>100.00000000000001</v>
      </c>
      <c r="F38" s="78">
        <f t="shared" si="12"/>
        <v>12.000000000000002</v>
      </c>
      <c r="G38" s="79">
        <f t="shared" si="12"/>
        <v>100.00000000000001</v>
      </c>
      <c r="H38" s="78">
        <f t="shared" si="12"/>
        <v>12.000000000000002</v>
      </c>
      <c r="I38" s="78">
        <f t="shared" si="12"/>
        <v>100</v>
      </c>
      <c r="J38" s="80"/>
      <c r="K38" s="80"/>
      <c r="L38" s="80"/>
      <c r="M38" s="80"/>
    </row>
    <row r="39" spans="2:13">
      <c r="B39" s="73" t="s">
        <v>285</v>
      </c>
      <c r="C39" s="73" t="s">
        <v>861</v>
      </c>
      <c r="D39" s="81">
        <f>E39/100*12</f>
        <v>8.8333333333333357</v>
      </c>
      <c r="E39" s="75">
        <f>(BW27+BZ27+CC27+CF27+CI27+CL27)/6</f>
        <v>73.611111111111128</v>
      </c>
      <c r="F39" s="72"/>
      <c r="G39" s="72"/>
      <c r="H39" s="72"/>
      <c r="I39" s="72"/>
      <c r="J39" s="72"/>
      <c r="K39" s="72"/>
      <c r="L39" s="72"/>
      <c r="M39" s="72"/>
    </row>
    <row r="40" spans="2:13">
      <c r="B40" s="73" t="s">
        <v>286</v>
      </c>
      <c r="C40" s="73" t="s">
        <v>861</v>
      </c>
      <c r="D40" s="81">
        <f t="shared" ref="D40:D41" si="13">E40/100*12</f>
        <v>3.166666666666667</v>
      </c>
      <c r="E40" s="75">
        <f>(BX27+CA27+CD27+CG27+CJ27+CM27)/6</f>
        <v>26.388888888888889</v>
      </c>
      <c r="F40" s="72"/>
      <c r="G40" s="72"/>
      <c r="H40" s="72"/>
      <c r="I40" s="72"/>
      <c r="J40" s="72"/>
      <c r="K40" s="72"/>
      <c r="L40" s="72"/>
      <c r="M40" s="72"/>
    </row>
    <row r="41" spans="2:13">
      <c r="B41" s="73" t="s">
        <v>287</v>
      </c>
      <c r="C41" s="73" t="s">
        <v>861</v>
      </c>
      <c r="D41" s="81">
        <f t="shared" si="13"/>
        <v>0</v>
      </c>
      <c r="E41" s="75">
        <f>(BY27+CB27+CE27+CH27+CK27+CN27)/6</f>
        <v>0</v>
      </c>
      <c r="F41" s="72"/>
      <c r="G41" s="72"/>
      <c r="H41" s="72"/>
      <c r="I41" s="72"/>
      <c r="J41" s="72"/>
      <c r="K41" s="72"/>
      <c r="L41" s="72"/>
      <c r="M41" s="72"/>
    </row>
    <row r="42" spans="2:13">
      <c r="B42" s="76"/>
      <c r="C42" s="76"/>
      <c r="D42" s="78">
        <f>SUM(D39:D41)</f>
        <v>12.000000000000004</v>
      </c>
      <c r="E42" s="79">
        <f>SUM(E39:E41)</f>
        <v>100.00000000000001</v>
      </c>
      <c r="F42" s="72"/>
      <c r="G42" s="72"/>
      <c r="H42" s="72"/>
      <c r="I42" s="72"/>
      <c r="J42" s="72"/>
      <c r="K42" s="72"/>
      <c r="L42" s="72"/>
      <c r="M42" s="72"/>
    </row>
    <row r="43" spans="2:13">
      <c r="B43" s="73"/>
      <c r="C43" s="73"/>
      <c r="D43" s="165" t="s">
        <v>202</v>
      </c>
      <c r="E43" s="166"/>
      <c r="F43" s="167" t="s">
        <v>198</v>
      </c>
      <c r="G43" s="168"/>
      <c r="H43" s="169" t="s">
        <v>203</v>
      </c>
      <c r="I43" s="170"/>
      <c r="J43" s="169" t="s">
        <v>204</v>
      </c>
      <c r="K43" s="170"/>
      <c r="L43" s="169" t="s">
        <v>42</v>
      </c>
      <c r="M43" s="170"/>
    </row>
    <row r="44" spans="2:13">
      <c r="B44" s="73" t="s">
        <v>285</v>
      </c>
      <c r="C44" s="73" t="s">
        <v>862</v>
      </c>
      <c r="D44" s="74">
        <f>E44/100*12</f>
        <v>11.333333333333332</v>
      </c>
      <c r="E44" s="75">
        <f>(CO27+CR27+CU27+CX27+DA27+DD27)/6</f>
        <v>94.444444444444443</v>
      </c>
      <c r="F44" s="74">
        <f>G44/100*12</f>
        <v>11.666666666666668</v>
      </c>
      <c r="G44" s="75">
        <f>(DG27+DJ27+DM27+DP27+DS27+DV27)/6</f>
        <v>97.222222222222229</v>
      </c>
      <c r="H44" s="74">
        <f>I44/100*12</f>
        <v>11.5</v>
      </c>
      <c r="I44" s="75">
        <f>(DY27+EB27+EE27+EH27+EK27+EN27)/6</f>
        <v>95.833333333333329</v>
      </c>
      <c r="J44" s="74">
        <f>K44/100*12</f>
        <v>11.166666666666668</v>
      </c>
      <c r="K44" s="75">
        <f>(EQ27+ET27+EW27+EZ27+FC27+FF27)/6</f>
        <v>93.055555555555557</v>
      </c>
      <c r="L44" s="74">
        <f>M44/100*12</f>
        <v>11.666666666666668</v>
      </c>
      <c r="M44" s="75">
        <f>(FI27+FL27+FO27+FR27+FU27+FX27)/6</f>
        <v>97.222222222222229</v>
      </c>
    </row>
    <row r="45" spans="2:13">
      <c r="B45" s="73" t="s">
        <v>286</v>
      </c>
      <c r="C45" s="73" t="s">
        <v>862</v>
      </c>
      <c r="D45" s="74">
        <f t="shared" ref="D45:D46" si="14">E45/100*12</f>
        <v>0.66666666666666674</v>
      </c>
      <c r="E45" s="75">
        <f>(CP27+CS27+CV27+CY27+DB27+DE27)/6</f>
        <v>5.5555555555555562</v>
      </c>
      <c r="F45" s="74">
        <f t="shared" ref="F45:F46" si="15">G45/100*12</f>
        <v>0.33333333333333337</v>
      </c>
      <c r="G45" s="75">
        <f>(DH27+DK27+DN27+DQ27+DT27+DW27)/6</f>
        <v>2.7777777777777781</v>
      </c>
      <c r="H45" s="74">
        <f t="shared" ref="H45:H46" si="16">I45/100*12</f>
        <v>0.16666666666666669</v>
      </c>
      <c r="I45" s="75">
        <f>(DZ27+EC27+EF27+EI27+EL27+EO27)/6</f>
        <v>1.3888888888888891</v>
      </c>
      <c r="J45" s="74">
        <f t="shared" ref="J45:J46" si="17">K45/100*12</f>
        <v>0.83333333333333348</v>
      </c>
      <c r="K45" s="75">
        <f>(ER27+EU27+EX27+FA27+FD27+FG27)/6</f>
        <v>6.9444444444444455</v>
      </c>
      <c r="L45" s="74">
        <f t="shared" ref="L45:L46" si="18">M45/100*12</f>
        <v>0.33333333333333337</v>
      </c>
      <c r="M45" s="75">
        <f>(FJ27+FM27+FP27+FS27+FV27+FY27)/6</f>
        <v>2.7777777777777781</v>
      </c>
    </row>
    <row r="46" spans="2:13">
      <c r="B46" s="73" t="s">
        <v>287</v>
      </c>
      <c r="C46" s="73" t="s">
        <v>862</v>
      </c>
      <c r="D46" s="74">
        <f t="shared" si="14"/>
        <v>0</v>
      </c>
      <c r="E46" s="75">
        <f>(CQ27+CT27+CW27+CZ27+DC27+DF27)/6</f>
        <v>0</v>
      </c>
      <c r="F46" s="74">
        <f t="shared" si="15"/>
        <v>0</v>
      </c>
      <c r="G46" s="75">
        <f>(DI27+DL27+DO27+DR27+DU27+DX27)/6</f>
        <v>0</v>
      </c>
      <c r="H46" s="74">
        <f t="shared" si="16"/>
        <v>0</v>
      </c>
      <c r="I46" s="75">
        <f>(EA27+ED27+EG27+EJ27+EM27+EP27)/6</f>
        <v>0</v>
      </c>
      <c r="J46" s="74">
        <f t="shared" si="17"/>
        <v>0</v>
      </c>
      <c r="K46" s="75">
        <f>(ES27+EV27+EY27+FB27+FE27+FH27)/6</f>
        <v>0</v>
      </c>
      <c r="L46" s="74">
        <f t="shared" si="18"/>
        <v>0</v>
      </c>
      <c r="M46" s="75">
        <f>(FK27+FN27+FQ27+FT27+FW27+FZ27)/6</f>
        <v>0</v>
      </c>
    </row>
    <row r="47" spans="2:13">
      <c r="B47" s="73"/>
      <c r="C47" s="73"/>
      <c r="D47" s="78">
        <f t="shared" ref="D47:M47" si="19">SUM(D44:D46)</f>
        <v>11.999999999999998</v>
      </c>
      <c r="E47" s="78">
        <f t="shared" si="19"/>
        <v>100</v>
      </c>
      <c r="F47" s="78">
        <f t="shared" si="19"/>
        <v>12.000000000000002</v>
      </c>
      <c r="G47" s="79">
        <f t="shared" si="19"/>
        <v>100</v>
      </c>
      <c r="H47" s="78">
        <f t="shared" si="19"/>
        <v>11.666666666666666</v>
      </c>
      <c r="I47" s="78">
        <f t="shared" si="19"/>
        <v>97.222222222222214</v>
      </c>
      <c r="J47" s="78">
        <f t="shared" si="19"/>
        <v>12.000000000000002</v>
      </c>
      <c r="K47" s="78">
        <f t="shared" si="19"/>
        <v>100</v>
      </c>
      <c r="L47" s="78">
        <f t="shared" si="19"/>
        <v>12.000000000000002</v>
      </c>
      <c r="M47" s="78">
        <f t="shared" si="19"/>
        <v>100</v>
      </c>
    </row>
    <row r="48" spans="2:13">
      <c r="B48" s="73" t="s">
        <v>285</v>
      </c>
      <c r="C48" s="73" t="s">
        <v>863</v>
      </c>
      <c r="D48" s="74">
        <f>E48/100*12</f>
        <v>11.5</v>
      </c>
      <c r="E48" s="75">
        <f>(GA27+GD27+GG27+GJ27+GM27+GP27)/6</f>
        <v>95.833333333333329</v>
      </c>
      <c r="F48" s="72"/>
      <c r="G48" s="72"/>
      <c r="H48" s="72"/>
      <c r="I48" s="72"/>
      <c r="J48" s="72"/>
      <c r="K48" s="72"/>
      <c r="L48" s="72"/>
      <c r="M48" s="72"/>
    </row>
    <row r="49" spans="2:13">
      <c r="B49" s="73" t="s">
        <v>286</v>
      </c>
      <c r="C49" s="73" t="s">
        <v>863</v>
      </c>
      <c r="D49" s="74">
        <f t="shared" ref="D49:D50" si="20">E49/100*12</f>
        <v>0.5</v>
      </c>
      <c r="E49" s="75">
        <f>(GB27+GE27+GH27+GK27+GN27+GQ27)/6</f>
        <v>4.166666666666667</v>
      </c>
      <c r="F49" s="72"/>
      <c r="G49" s="72"/>
      <c r="H49" s="72"/>
      <c r="I49" s="72"/>
      <c r="J49" s="72"/>
      <c r="K49" s="72"/>
      <c r="L49" s="72"/>
      <c r="M49" s="72"/>
    </row>
    <row r="50" spans="2:13">
      <c r="B50" s="73" t="s">
        <v>287</v>
      </c>
      <c r="C50" s="73" t="s">
        <v>863</v>
      </c>
      <c r="D50" s="74">
        <f t="shared" si="20"/>
        <v>0</v>
      </c>
      <c r="E50" s="75">
        <f>(GC27+GF27+GI27+GL27+GO27+GR27)/6</f>
        <v>0</v>
      </c>
      <c r="F50" s="72"/>
      <c r="G50" s="72"/>
      <c r="H50" s="72"/>
      <c r="I50" s="72"/>
      <c r="J50" s="72"/>
      <c r="K50" s="72"/>
      <c r="L50" s="72"/>
      <c r="M50" s="72"/>
    </row>
    <row r="51" spans="2:13">
      <c r="B51" s="73"/>
      <c r="C51" s="73"/>
      <c r="D51" s="78">
        <f>SUM(D48:D50)</f>
        <v>12</v>
      </c>
      <c r="E51" s="79">
        <f>SUM(E48:E50)</f>
        <v>100</v>
      </c>
      <c r="F51" s="72"/>
      <c r="G51" s="72"/>
      <c r="H51" s="72"/>
      <c r="I51" s="72"/>
      <c r="J51" s="72"/>
      <c r="K51" s="72"/>
      <c r="L51" s="72"/>
      <c r="M51" s="72"/>
    </row>
  </sheetData>
  <mergeCells count="162">
    <mergeCell ref="D43:E43"/>
    <mergeCell ref="F43:G43"/>
    <mergeCell ref="H43:I43"/>
    <mergeCell ref="J43:K43"/>
    <mergeCell ref="L43:M43"/>
    <mergeCell ref="GP12:GR12"/>
    <mergeCell ref="A26:B26"/>
    <mergeCell ref="A27:B27"/>
    <mergeCell ref="B29:E29"/>
    <mergeCell ref="D34:E34"/>
    <mergeCell ref="F34:G34"/>
    <mergeCell ref="H34:I34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Астана стар </vt:lpstr>
      <vt:lpstr>Байкунур стар</vt:lpstr>
      <vt:lpstr>Байконур под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2026-04-17T16:03:53Z</dcterms:modified>
</cp:coreProperties>
</file>